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ulik\Desktop\Отчет 1-ПБ за 2021 год\"/>
    </mc:Choice>
  </mc:AlternateContent>
  <bookViews>
    <workbookView xWindow="0" yWindow="0" windowWidth="28800" windowHeight="12435" activeTab="1"/>
  </bookViews>
  <sheets>
    <sheet name="Баланс 2021" sheetId="1" r:id="rId1"/>
    <sheet name="отчет о фин. результатах" sheetId="3" r:id="rId2"/>
    <sheet name="отчет о целевом использовании " sheetId="5" r:id="rId3"/>
    <sheet name="Свод баланс" sheetId="2" r:id="rId4"/>
    <sheet name="свод форма 2" sheetId="4" r:id="rId5"/>
    <sheet name="свод форма 6" sheetId="6" r:id="rId6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3" i="4" l="1"/>
  <c r="W13" i="4"/>
  <c r="V13" i="4"/>
  <c r="U13" i="4"/>
  <c r="T13" i="4"/>
  <c r="S13" i="4"/>
  <c r="R13" i="4"/>
  <c r="Q13" i="4"/>
  <c r="P13" i="4"/>
  <c r="O13" i="4"/>
  <c r="N13" i="4"/>
  <c r="L13" i="4"/>
  <c r="K13" i="4"/>
  <c r="J13" i="4"/>
  <c r="I13" i="4"/>
  <c r="H13" i="4"/>
  <c r="F13" i="4"/>
  <c r="E13" i="4"/>
  <c r="C13" i="4"/>
  <c r="B13" i="4"/>
  <c r="X6" i="4"/>
  <c r="W6" i="4"/>
  <c r="V6" i="4"/>
  <c r="U6" i="4"/>
  <c r="T6" i="4"/>
  <c r="S6" i="4"/>
  <c r="R6" i="4"/>
  <c r="Q6" i="4"/>
  <c r="P6" i="4"/>
  <c r="O6" i="4"/>
  <c r="N6" i="4"/>
  <c r="L6" i="4"/>
  <c r="K6" i="4"/>
  <c r="J6" i="4"/>
  <c r="I6" i="4"/>
  <c r="H6" i="4"/>
  <c r="F6" i="4"/>
  <c r="E6" i="4"/>
  <c r="C6" i="4"/>
  <c r="B6" i="4"/>
  <c r="C11" i="3"/>
  <c r="D6" i="4" s="1"/>
  <c r="D11" i="3"/>
  <c r="D13" i="4" s="1"/>
  <c r="D14" i="3" l="1"/>
  <c r="D20" i="3" s="1"/>
  <c r="M13" i="4" s="1"/>
  <c r="C14" i="3"/>
  <c r="X12" i="6"/>
  <c r="W12" i="6"/>
  <c r="V12" i="6"/>
  <c r="U12" i="6"/>
  <c r="T12" i="6"/>
  <c r="S12" i="6"/>
  <c r="R12" i="6"/>
  <c r="Q12" i="6"/>
  <c r="O12" i="6"/>
  <c r="N12" i="6"/>
  <c r="M12" i="6"/>
  <c r="I12" i="6"/>
  <c r="H12" i="6"/>
  <c r="G12" i="6"/>
  <c r="F12" i="6"/>
  <c r="E12" i="6"/>
  <c r="D12" i="6"/>
  <c r="B12" i="6"/>
  <c r="A12" i="6"/>
  <c r="X5" i="6"/>
  <c r="W5" i="6"/>
  <c r="V5" i="6"/>
  <c r="U5" i="6"/>
  <c r="T5" i="6"/>
  <c r="S5" i="6"/>
  <c r="R5" i="6"/>
  <c r="Q5" i="6"/>
  <c r="O5" i="6"/>
  <c r="N5" i="6"/>
  <c r="M5" i="6"/>
  <c r="I5" i="6"/>
  <c r="H5" i="6"/>
  <c r="G5" i="6"/>
  <c r="F5" i="6"/>
  <c r="E5" i="6"/>
  <c r="D5" i="6"/>
  <c r="B5" i="6"/>
  <c r="A5" i="6"/>
  <c r="D23" i="5"/>
  <c r="P12" i="6" s="1"/>
  <c r="C23" i="5"/>
  <c r="P5" i="6" s="1"/>
  <c r="C18" i="5"/>
  <c r="L5" i="6" s="1"/>
  <c r="D18" i="5"/>
  <c r="D16" i="5"/>
  <c r="G13" i="4" l="1"/>
  <c r="C20" i="3"/>
  <c r="M6" i="4" s="1"/>
  <c r="G6" i="4"/>
  <c r="D33" i="5"/>
  <c r="Y12" i="6" s="1"/>
  <c r="L12" i="6"/>
  <c r="C33" i="5"/>
  <c r="Y5" i="6" s="1"/>
  <c r="J12" i="6"/>
  <c r="C16" i="5"/>
  <c r="D34" i="5" l="1"/>
  <c r="Z12" i="6" s="1"/>
  <c r="C34" i="5"/>
  <c r="Z5" i="6" s="1"/>
  <c r="J5" i="6"/>
  <c r="A5" i="3"/>
  <c r="A13" i="4" l="1"/>
  <c r="A4" i="5"/>
  <c r="A6" i="4"/>
  <c r="A21" i="2" l="1"/>
  <c r="A14" i="2"/>
  <c r="A7" i="2"/>
  <c r="AN21" i="2" l="1"/>
  <c r="AM21" i="2"/>
  <c r="AL21" i="2"/>
  <c r="AK21" i="2"/>
  <c r="AJ21" i="2"/>
  <c r="AG21" i="2"/>
  <c r="AF21" i="2"/>
  <c r="AE21" i="2"/>
  <c r="AD21" i="2"/>
  <c r="AA21" i="2"/>
  <c r="Z21" i="2"/>
  <c r="Y21" i="2"/>
  <c r="X21" i="2"/>
  <c r="W21" i="2"/>
  <c r="S21" i="2"/>
  <c r="R21" i="2"/>
  <c r="Q21" i="2"/>
  <c r="P21" i="2"/>
  <c r="O21" i="2"/>
  <c r="N21" i="2"/>
  <c r="K21" i="2"/>
  <c r="J21" i="2"/>
  <c r="I21" i="2"/>
  <c r="H21" i="2"/>
  <c r="G21" i="2"/>
  <c r="F21" i="2"/>
  <c r="E21" i="2"/>
  <c r="D21" i="2"/>
  <c r="C21" i="2"/>
  <c r="AN14" i="2"/>
  <c r="AM14" i="2"/>
  <c r="AL14" i="2"/>
  <c r="AK14" i="2"/>
  <c r="AJ14" i="2"/>
  <c r="AG14" i="2"/>
  <c r="AF14" i="2"/>
  <c r="AE14" i="2"/>
  <c r="AD14" i="2"/>
  <c r="AA14" i="2"/>
  <c r="Z14" i="2"/>
  <c r="Y14" i="2"/>
  <c r="X14" i="2"/>
  <c r="W14" i="2"/>
  <c r="S14" i="2"/>
  <c r="R14" i="2"/>
  <c r="Q14" i="2"/>
  <c r="P14" i="2"/>
  <c r="O14" i="2"/>
  <c r="N14" i="2"/>
  <c r="K14" i="2"/>
  <c r="J14" i="2"/>
  <c r="I14" i="2"/>
  <c r="H14" i="2"/>
  <c r="G14" i="2"/>
  <c r="F14" i="2"/>
  <c r="E14" i="2"/>
  <c r="D14" i="2"/>
  <c r="C14" i="2"/>
  <c r="AN7" i="2"/>
  <c r="AM7" i="2"/>
  <c r="AL7" i="2"/>
  <c r="AK7" i="2"/>
  <c r="AJ7" i="2"/>
  <c r="AG7" i="2"/>
  <c r="AF7" i="2"/>
  <c r="AE7" i="2"/>
  <c r="AD7" i="2"/>
  <c r="AA7" i="2"/>
  <c r="Z7" i="2"/>
  <c r="Y7" i="2"/>
  <c r="X7" i="2"/>
  <c r="W7" i="2"/>
  <c r="S7" i="2"/>
  <c r="R7" i="2"/>
  <c r="Q7" i="2"/>
  <c r="P7" i="2"/>
  <c r="O7" i="2"/>
  <c r="N7" i="2"/>
  <c r="K7" i="2"/>
  <c r="J7" i="2"/>
  <c r="I7" i="2"/>
  <c r="H7" i="2"/>
  <c r="G7" i="2"/>
  <c r="F7" i="2"/>
  <c r="E7" i="2"/>
  <c r="D7" i="2"/>
  <c r="C7" i="2"/>
  <c r="D18" i="1" l="1"/>
  <c r="E18" i="1"/>
  <c r="F18" i="1"/>
  <c r="L21" i="2" s="1"/>
  <c r="D26" i="1"/>
  <c r="T7" i="2" s="1"/>
  <c r="E26" i="1"/>
  <c r="T14" i="2" s="1"/>
  <c r="F26" i="1"/>
  <c r="T21" i="2" s="1"/>
  <c r="D34" i="1"/>
  <c r="E34" i="1"/>
  <c r="AB14" i="2" s="1"/>
  <c r="F34" i="1"/>
  <c r="AB21" i="2" s="1"/>
  <c r="D40" i="1"/>
  <c r="AH7" i="2" s="1"/>
  <c r="E40" i="1"/>
  <c r="AH14" i="2" s="1"/>
  <c r="F40" i="1"/>
  <c r="AH21" i="2" s="1"/>
  <c r="D47" i="1"/>
  <c r="AO7" i="2" s="1"/>
  <c r="E47" i="1"/>
  <c r="AO14" i="2" s="1"/>
  <c r="F47" i="1"/>
  <c r="AO21" i="2" s="1"/>
  <c r="F48" i="1" l="1"/>
  <c r="AP21" i="2" s="1"/>
  <c r="F27" i="1"/>
  <c r="U21" i="2" s="1"/>
  <c r="E48" i="1"/>
  <c r="AP14" i="2" s="1"/>
  <c r="E27" i="1"/>
  <c r="U14" i="2" s="1"/>
  <c r="L14" i="2"/>
  <c r="D48" i="1"/>
  <c r="AP7" i="2" s="1"/>
  <c r="AB7" i="2"/>
  <c r="D27" i="1"/>
  <c r="U7" i="2" s="1"/>
  <c r="L7" i="2"/>
</calcChain>
</file>

<file path=xl/sharedStrings.xml><?xml version="1.0" encoding="utf-8"?>
<sst xmlns="http://schemas.openxmlformats.org/spreadsheetml/2006/main" count="433" uniqueCount="161">
  <si>
    <t xml:space="preserve">                      ФИО</t>
  </si>
  <si>
    <t xml:space="preserve">организации Профсоюза                       </t>
  </si>
  <si>
    <t xml:space="preserve">Председатель региональной (межрегиональной)     </t>
  </si>
  <si>
    <t>БАЛАНС</t>
  </si>
  <si>
    <t>Итого по разделу V</t>
  </si>
  <si>
    <t>Прочие обязательства</t>
  </si>
  <si>
    <t>Оценочные обязательства</t>
  </si>
  <si>
    <t>Доходы будущих периодов</t>
  </si>
  <si>
    <t>Кредиторская задолженность</t>
  </si>
  <si>
    <t>Заемные средства</t>
  </si>
  <si>
    <t>V. КРАТКОСРОЧНЫЕ ОБЯЗАТЕЛЬСТВА</t>
  </si>
  <si>
    <t>Итого по разделу IV</t>
  </si>
  <si>
    <t>Отложенные налоговые обязательства</t>
  </si>
  <si>
    <t>IV. ДОЛГОСРОЧНЫЕ ОБЯЗАТЕЛЬСТВА</t>
  </si>
  <si>
    <t>Итого по разделу III</t>
  </si>
  <si>
    <t>Резервные и иные целевые фонды</t>
  </si>
  <si>
    <t>Фонд недвижимого и особо ценного движимого имущества</t>
  </si>
  <si>
    <t>Целевые средства</t>
  </si>
  <si>
    <t>Целевой капитал</t>
  </si>
  <si>
    <t>Паевой фонд</t>
  </si>
  <si>
    <t>ПАССИВ                                                         III. ЦЕЛЕВОЕ ФИНАНСИРОВАНИЕ</t>
  </si>
  <si>
    <t>Итого по разделу II</t>
  </si>
  <si>
    <t>Прочие оборотные активы</t>
  </si>
  <si>
    <t>Денежные средства и денежные эквиваленты</t>
  </si>
  <si>
    <t>Финансовые вложения (за исключением денежных эквивалентов)</t>
  </si>
  <si>
    <t>Дебиторская задолженность</t>
  </si>
  <si>
    <t>НДС по приобретенным ценностям</t>
  </si>
  <si>
    <t>Запасы</t>
  </si>
  <si>
    <t xml:space="preserve">  II. ОБОРОТНЫЕ АКТИВЫ</t>
  </si>
  <si>
    <t>Итого по разделу I</t>
  </si>
  <si>
    <t>Прочие внеоборотные активы</t>
  </si>
  <si>
    <t>Отложенные налоговые активы</t>
  </si>
  <si>
    <t>Финансовые вложения</t>
  </si>
  <si>
    <t>Доходные вложения в материальные ценности</t>
  </si>
  <si>
    <t>Основные средства</t>
  </si>
  <si>
    <t>Материальные поисковые активы</t>
  </si>
  <si>
    <t>Нематериальные поисковые активы</t>
  </si>
  <si>
    <t>Результаты исследований и разработок</t>
  </si>
  <si>
    <t>Нематериальные активы</t>
  </si>
  <si>
    <t>АКТИВ                                                            I. ВНЕОБОРОТНЫЕ АКТИВЫ</t>
  </si>
  <si>
    <t>Код</t>
  </si>
  <si>
    <t>Наименование показателя</t>
  </si>
  <si>
    <t>Пояснение</t>
  </si>
  <si>
    <t>х</t>
  </si>
  <si>
    <t>АКТИВ                                                                  I. ВНЕОБОРОТНЫЕ АКТИВЫ</t>
  </si>
  <si>
    <t>название организации</t>
  </si>
  <si>
    <t>Отчет о финансовых результатах</t>
  </si>
  <si>
    <t>Выручка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</si>
  <si>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</si>
  <si>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</si>
  <si>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</si>
  <si>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</si>
  <si>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</si>
  <si>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</si>
  <si>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</si>
  <si>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</si>
  <si>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</si>
  <si>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</t>
  </si>
  <si>
    <t>2200</t>
  </si>
  <si>
    <t>Доходы от участия в других организациях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</si>
  <si>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</si>
  <si>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</si>
  <si>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</si>
  <si>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</si>
  <si>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</si>
  <si>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</si>
  <si>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</si>
  <si>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</si>
  <si>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</si>
  <si>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</t>
  </si>
  <si>
    <t>2300</t>
  </si>
  <si>
    <t>Текущий налог на прибыль</t>
  </si>
  <si>
    <t>2410</t>
  </si>
  <si>
    <t>2421</t>
  </si>
  <si>
    <t>Изменение отложенных налоговых обязательств</t>
  </si>
  <si>
    <t>2430</t>
  </si>
  <si>
    <t>Изменение отложенных налоговых активов</t>
  </si>
  <si>
    <t>2450</t>
  </si>
  <si>
    <t>Прочее</t>
  </si>
  <si>
    <t>2460</t>
  </si>
  <si>
    <t>Чистая прибыль (убыток)</t>
  </si>
  <si>
    <t>2400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</si>
  <si>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</si>
  <si>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</si>
  <si>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
в чистую прибыль (убыток) периода</t>
  </si>
  <si>
    <t>2520</t>
  </si>
  <si>
    <t>Совокупный финансовый результат периода</t>
  </si>
  <si>
    <t>2500</t>
  </si>
  <si>
    <t>Справочно
Базовая прибыль (убыток) на акцию</t>
  </si>
  <si>
    <t>2900</t>
  </si>
  <si>
    <t>Разводненная прибыль (убыток) на акцию</t>
  </si>
  <si>
    <t>2910</t>
  </si>
  <si>
    <t>Председатель региональной (межрегиональной) организации Профсоюза</t>
  </si>
  <si>
    <t>ФИО</t>
  </si>
  <si>
    <t>в т.ч. постоянные налоговые обязательства (активы)</t>
  </si>
  <si>
    <t>наименование организации</t>
  </si>
  <si>
    <t>Отчет о целевом использовании средств</t>
  </si>
  <si>
    <t>Остаток средств на начало отчетного года</t>
  </si>
  <si>
    <t>6100</t>
  </si>
  <si>
    <t>Поступило средств</t>
  </si>
  <si>
    <t>Вступительные взносы</t>
  </si>
  <si>
    <t>6210</t>
  </si>
  <si>
    <t>Членские взносы</t>
  </si>
  <si>
    <t>6215</t>
  </si>
  <si>
    <t>Целевые взносы</t>
  </si>
  <si>
    <t>6220</t>
  </si>
  <si>
    <t>Добровольные имущественные взносы и пожертвования</t>
  </si>
  <si>
    <t>6230</t>
  </si>
  <si>
    <t>Прибыль от приносящей доход деятельности</t>
  </si>
  <si>
    <t>6240</t>
  </si>
  <si>
    <t>Прочие</t>
  </si>
  <si>
    <t>6250</t>
  </si>
  <si>
    <t>Всего поступило средств</t>
  </si>
  <si>
    <t>6200</t>
  </si>
  <si>
    <t>Использовано средств</t>
  </si>
  <si>
    <t>Расходы на целевые мероприятия</t>
  </si>
  <si>
    <t>6310</t>
  </si>
  <si>
    <t xml:space="preserve">    в том числе:</t>
  </si>
  <si>
    <t xml:space="preserve">    социальная и благотворительная помощь</t>
  </si>
  <si>
    <t>6311</t>
  </si>
  <si>
    <t>6312</t>
  </si>
  <si>
    <t xml:space="preserve">    иные мероприятия</t>
  </si>
  <si>
    <t>6313</t>
  </si>
  <si>
    <t>Расходы на содержание аппарата управления</t>
  </si>
  <si>
    <t>6320</t>
  </si>
  <si>
    <t xml:space="preserve">    расходы, связанные с оплатой труда (включая начисления)</t>
  </si>
  <si>
    <t>6321</t>
  </si>
  <si>
    <t xml:space="preserve">    выплаты, не связанные с оплатой труда</t>
  </si>
  <si>
    <t>6322</t>
  </si>
  <si>
    <t xml:space="preserve">    расходы на служебные командировки и деловые поездки</t>
  </si>
  <si>
    <t>6323</t>
  </si>
  <si>
    <t xml:space="preserve">    содержание помещений, зданий, автомобильного транспорта и иного имущества (кроме ремонта)</t>
  </si>
  <si>
    <t>6324</t>
  </si>
  <si>
    <t xml:space="preserve">    ремонт основных средств и иного имущества</t>
  </si>
  <si>
    <t>6325</t>
  </si>
  <si>
    <t xml:space="preserve">    прочие</t>
  </si>
  <si>
    <t>6326</t>
  </si>
  <si>
    <t>Приобретение основных средств, инвентаря и иного имущества</t>
  </si>
  <si>
    <t>6330</t>
  </si>
  <si>
    <t>6350</t>
  </si>
  <si>
    <t>Всего использовано средств</t>
  </si>
  <si>
    <t>6300</t>
  </si>
  <si>
    <t>Остаток средств на конец отчетного года</t>
  </si>
  <si>
    <t>6400</t>
  </si>
  <si>
    <t xml:space="preserve">    проведение конференций, совещаний,          семинаров и т.п.</t>
  </si>
  <si>
    <t>организация</t>
  </si>
  <si>
    <t xml:space="preserve">    проведение конференций, совещаний,              семинаров и т.п.</t>
  </si>
  <si>
    <r>
      <t xml:space="preserve">За Январь - Декабрь 2020 г. </t>
    </r>
    <r>
      <rPr>
        <b/>
        <sz val="11"/>
        <rFont val="Arial"/>
        <family val="2"/>
        <charset val="204"/>
      </rPr>
      <t>тыс. руб.</t>
    </r>
  </si>
  <si>
    <t>Отчет о финансовых результатах 2020</t>
  </si>
  <si>
    <t>6 форма 2020</t>
  </si>
  <si>
    <t>Бухгалтерский баланс на 31 декабря 2021 года</t>
  </si>
  <si>
    <r>
      <t xml:space="preserve">на 31 декабря </t>
    </r>
    <r>
      <rPr>
        <b/>
        <sz val="10"/>
        <rFont val="Arial Cyr"/>
        <charset val="204"/>
      </rPr>
      <t>2021 г.</t>
    </r>
  </si>
  <si>
    <r>
      <t xml:space="preserve">на 31 декабря </t>
    </r>
    <r>
      <rPr>
        <b/>
        <sz val="10"/>
        <rFont val="Arial Cyr"/>
        <charset val="204"/>
      </rPr>
      <t>2020 г</t>
    </r>
    <r>
      <rPr>
        <sz val="11"/>
        <color theme="1"/>
        <rFont val="Calibri"/>
        <family val="2"/>
        <charset val="204"/>
        <scheme val="minor"/>
      </rPr>
      <t>.</t>
    </r>
  </si>
  <si>
    <r>
      <t xml:space="preserve">на 31 декабря </t>
    </r>
    <r>
      <rPr>
        <b/>
        <sz val="10"/>
        <rFont val="Arial Cyr"/>
        <charset val="204"/>
      </rPr>
      <t>2019 г.</t>
    </r>
  </si>
  <si>
    <t xml:space="preserve">                                                                              б</t>
  </si>
  <si>
    <t xml:space="preserve"> за Январь - Декабрь 2021 г.</t>
  </si>
  <si>
    <r>
      <t xml:space="preserve">За Январь - Декабрь 2021 г. </t>
    </r>
    <r>
      <rPr>
        <b/>
        <sz val="10"/>
        <rFont val="Arial"/>
        <family val="2"/>
        <charset val="204"/>
      </rPr>
      <t>тыс. руб.</t>
    </r>
  </si>
  <si>
    <r>
      <t>За Январь - Декабрь 2020 г.</t>
    </r>
    <r>
      <rPr>
        <b/>
        <sz val="10"/>
        <rFont val="Arial"/>
        <family val="2"/>
        <charset val="204"/>
      </rPr>
      <t xml:space="preserve"> тыс. руб.</t>
    </r>
  </si>
  <si>
    <r>
      <t xml:space="preserve">За Январь - Декабрь 2021 г. </t>
    </r>
    <r>
      <rPr>
        <b/>
        <sz val="11"/>
        <rFont val="Arial"/>
        <family val="2"/>
        <charset val="204"/>
      </rPr>
      <t>тыс. руб.</t>
    </r>
  </si>
  <si>
    <t>Отчет о финансовых результатах 2021</t>
  </si>
  <si>
    <t>6 форма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</si>
</sst>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b/>
      <sz val="14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3"/>
      <name val="Arial Cyr"/>
      <charset val="204"/>
    </font>
    <font>
      <sz val="9"/>
      <color theme="1"/>
      <name val="Calibri"/>
      <family val="2"/>
      <charset val="204"/>
      <scheme val="minor"/>
    </font>
    <font>
      <sz val="8"/>
      <name val="Arial"/>
      <family val="2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58">
    <xf numFmtId="0" fontId="0" fillId="0" borderId="0" xfId="0"/>
    <xf numFmtId="0" fontId="0" fillId="0" borderId="4" xfId="0" applyBorder="1" applyAlignment="1" applyProtection="1">
      <alignment horizontal="right" vertical="center"/>
      <protection locked="0"/>
    </xf>
    <xf numFmtId="0" fontId="0" fillId="0" borderId="5" xfId="0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8" fillId="4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horizontal="center"/>
    </xf>
    <xf numFmtId="0" fontId="0" fillId="0" borderId="5" xfId="0" applyBorder="1" applyAlignment="1" applyProtection="1">
      <alignment horizont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5" xfId="0" applyBorder="1" applyProtection="1"/>
    <xf numFmtId="0" fontId="2" fillId="0" borderId="5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right" vertical="center"/>
    </xf>
    <xf numFmtId="0" fontId="0" fillId="0" borderId="5" xfId="0" applyBorder="1" applyAlignment="1" applyProtection="1">
      <alignment vertical="center" wrapText="1"/>
    </xf>
    <xf numFmtId="0" fontId="0" fillId="0" borderId="4" xfId="0" applyBorder="1" applyProtection="1"/>
    <xf numFmtId="0" fontId="0" fillId="0" borderId="4" xfId="0" applyBorder="1" applyAlignment="1" applyProtection="1">
      <alignment vertical="center" wrapText="1"/>
    </xf>
    <xf numFmtId="0" fontId="0" fillId="0" borderId="4" xfId="0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2" xfId="0" applyFont="1" applyBorder="1" applyAlignment="1" applyProtection="1">
      <alignment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right" vertical="center"/>
    </xf>
    <xf numFmtId="0" fontId="0" fillId="0" borderId="7" xfId="0" applyBorder="1" applyAlignment="1" applyProtection="1">
      <alignment horizontal="right" vertical="center"/>
    </xf>
    <xf numFmtId="0" fontId="0" fillId="0" borderId="6" xfId="0" applyBorder="1" applyProtection="1"/>
    <xf numFmtId="0" fontId="2" fillId="0" borderId="6" xfId="0" applyFont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horizontal="center" wrapText="1"/>
    </xf>
    <xf numFmtId="0" fontId="0" fillId="0" borderId="0" xfId="0" applyAlignment="1" applyProtection="1"/>
    <xf numFmtId="0" fontId="20" fillId="0" borderId="0" xfId="0" applyFont="1" applyProtection="1"/>
    <xf numFmtId="0" fontId="0" fillId="0" borderId="0" xfId="0" applyAlignment="1" applyProtection="1">
      <alignment horizontal="center" vertical="center" wrapText="1"/>
    </xf>
    <xf numFmtId="0" fontId="0" fillId="0" borderId="5" xfId="0" applyBorder="1" applyAlignment="1" applyProtection="1">
      <alignment horizontal="center"/>
    </xf>
    <xf numFmtId="0" fontId="0" fillId="0" borderId="5" xfId="0" applyBorder="1" applyAlignment="1" applyProtection="1">
      <alignment horizontal="center" vertical="top" wrapText="1"/>
    </xf>
    <xf numFmtId="0" fontId="23" fillId="0" borderId="0" xfId="0" applyFont="1" applyAlignment="1" applyProtection="1">
      <alignment vertical="center"/>
    </xf>
    <xf numFmtId="0" fontId="22" fillId="0" borderId="0" xfId="0" applyFont="1" applyProtection="1"/>
    <xf numFmtId="0" fontId="23" fillId="0" borderId="0" xfId="0" applyFont="1" applyAlignment="1" applyProtection="1">
      <alignment horizontal="center" vertical="center"/>
    </xf>
    <xf numFmtId="0" fontId="24" fillId="0" borderId="5" xfId="2" applyNumberFormat="1" applyFont="1" applyBorder="1" applyAlignment="1" applyProtection="1">
      <alignment horizontal="center" vertical="center"/>
    </xf>
    <xf numFmtId="0" fontId="22" fillId="0" borderId="5" xfId="0" applyFont="1" applyBorder="1" applyAlignment="1" applyProtection="1">
      <alignment horizontal="center" vertical="center"/>
    </xf>
    <xf numFmtId="0" fontId="22" fillId="2" borderId="5" xfId="0" applyFont="1" applyFill="1" applyBorder="1" applyAlignment="1" applyProtection="1">
      <alignment horizontal="center" vertical="center"/>
    </xf>
    <xf numFmtId="0" fontId="22" fillId="5" borderId="5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  <xf numFmtId="0" fontId="24" fillId="0" borderId="5" xfId="2" applyNumberFormat="1" applyFont="1" applyBorder="1" applyAlignment="1" applyProtection="1">
      <alignment horizontal="center" vertical="center" textRotation="90" wrapText="1"/>
    </xf>
    <xf numFmtId="0" fontId="25" fillId="0" borderId="5" xfId="2" applyNumberFormat="1" applyFont="1" applyBorder="1" applyAlignment="1" applyProtection="1">
      <alignment horizontal="center" vertical="center" textRotation="90" wrapText="1"/>
    </xf>
    <xf numFmtId="0" fontId="24" fillId="2" borderId="5" xfId="2" applyNumberFormat="1" applyFont="1" applyFill="1" applyBorder="1" applyAlignment="1" applyProtection="1">
      <alignment horizontal="center" vertical="center" textRotation="90" wrapText="1"/>
    </xf>
    <xf numFmtId="0" fontId="24" fillId="5" borderId="5" xfId="2" applyNumberFormat="1" applyFont="1" applyFill="1" applyBorder="1" applyAlignment="1" applyProtection="1">
      <alignment horizontal="center" vertical="center" textRotation="90" wrapText="1"/>
    </xf>
    <xf numFmtId="0" fontId="22" fillId="0" borderId="0" xfId="0" applyFont="1" applyAlignment="1" applyProtection="1">
      <alignment horizontal="center" vertical="center" textRotation="90"/>
    </xf>
    <xf numFmtId="165" fontId="22" fillId="0" borderId="5" xfId="0" applyNumberFormat="1" applyFont="1" applyBorder="1" applyAlignment="1" applyProtection="1">
      <alignment horizontal="center" vertical="center"/>
    </xf>
    <xf numFmtId="165" fontId="25" fillId="0" borderId="5" xfId="0" applyNumberFormat="1" applyFont="1" applyBorder="1" applyAlignment="1" applyProtection="1">
      <alignment horizontal="center" vertical="center"/>
    </xf>
    <xf numFmtId="165" fontId="22" fillId="2" borderId="5" xfId="0" applyNumberFormat="1" applyFont="1" applyFill="1" applyBorder="1" applyAlignment="1" applyProtection="1">
      <alignment horizontal="center" vertical="center"/>
    </xf>
    <xf numFmtId="165" fontId="23" fillId="0" borderId="5" xfId="0" applyNumberFormat="1" applyFont="1" applyBorder="1" applyAlignment="1" applyProtection="1">
      <alignment horizontal="center" vertical="center"/>
    </xf>
    <xf numFmtId="165" fontId="22" fillId="5" borderId="5" xfId="0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Alignment="1" applyProtection="1">
      <alignment horizontal="center" vertical="center"/>
    </xf>
    <xf numFmtId="0" fontId="12" fillId="0" borderId="0" xfId="0" applyFont="1" applyAlignment="1" applyProtection="1"/>
    <xf numFmtId="0" fontId="15" fillId="0" borderId="24" xfId="2" applyNumberFormat="1" applyFont="1" applyBorder="1" applyAlignment="1" applyProtection="1">
      <alignment horizontal="center" vertical="center"/>
    </xf>
    <xf numFmtId="0" fontId="15" fillId="0" borderId="25" xfId="2" applyNumberFormat="1" applyFont="1" applyBorder="1" applyAlignment="1" applyProtection="1">
      <alignment horizontal="center" vertical="center"/>
    </xf>
    <xf numFmtId="0" fontId="15" fillId="0" borderId="25" xfId="2" applyNumberFormat="1" applyFont="1" applyBorder="1" applyAlignment="1" applyProtection="1">
      <alignment horizontal="center" vertical="center" wrapText="1"/>
    </xf>
    <xf numFmtId="0" fontId="15" fillId="0" borderId="7" xfId="2" applyNumberFormat="1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center"/>
    </xf>
    <xf numFmtId="0" fontId="14" fillId="0" borderId="0" xfId="0" applyFont="1" applyProtection="1"/>
    <xf numFmtId="0" fontId="0" fillId="0" borderId="0" xfId="0" applyAlignment="1" applyProtection="1">
      <alignment vertical="center" wrapText="1"/>
    </xf>
    <xf numFmtId="0" fontId="0" fillId="0" borderId="0" xfId="0" applyFill="1" applyBorder="1" applyProtection="1"/>
    <xf numFmtId="3" fontId="15" fillId="0" borderId="5" xfId="2" applyNumberFormat="1" applyFont="1" applyBorder="1" applyAlignment="1" applyProtection="1">
      <alignment vertical="center"/>
      <protection locked="0"/>
    </xf>
    <xf numFmtId="0" fontId="16" fillId="0" borderId="31" xfId="1" applyNumberFormat="1" applyFont="1" applyBorder="1" applyAlignment="1" applyProtection="1">
      <alignment horizontal="center" vertical="center"/>
    </xf>
    <xf numFmtId="0" fontId="16" fillId="0" borderId="28" xfId="1" applyNumberFormat="1" applyFont="1" applyBorder="1" applyAlignment="1" applyProtection="1">
      <alignment horizontal="center" vertical="center"/>
    </xf>
    <xf numFmtId="0" fontId="16" fillId="0" borderId="28" xfId="1" applyNumberFormat="1" applyFont="1" applyBorder="1" applyAlignment="1" applyProtection="1">
      <alignment horizontal="center" vertical="center" wrapText="1"/>
    </xf>
    <xf numFmtId="0" fontId="16" fillId="0" borderId="11" xfId="1" applyNumberFormat="1" applyFont="1" applyBorder="1" applyAlignment="1" applyProtection="1">
      <alignment horizontal="center" vertical="center" wrapText="1"/>
    </xf>
    <xf numFmtId="0" fontId="15" fillId="0" borderId="13" xfId="1" applyNumberFormat="1" applyFont="1" applyBorder="1" applyAlignment="1" applyProtection="1">
      <alignment horizontal="left" vertical="center" wrapText="1"/>
    </xf>
    <xf numFmtId="0" fontId="15" fillId="0" borderId="5" xfId="1" applyNumberFormat="1" applyFont="1" applyBorder="1" applyAlignment="1" applyProtection="1">
      <alignment horizontal="center" vertical="center"/>
    </xf>
    <xf numFmtId="3" fontId="15" fillId="0" borderId="5" xfId="1" applyNumberFormat="1" applyFont="1" applyBorder="1" applyAlignment="1" applyProtection="1">
      <alignment horizontal="right"/>
      <protection locked="0"/>
    </xf>
    <xf numFmtId="3" fontId="15" fillId="0" borderId="12" xfId="1" applyNumberFormat="1" applyFont="1" applyBorder="1" applyAlignment="1" applyProtection="1">
      <alignment horizontal="right"/>
      <protection locked="0"/>
    </xf>
    <xf numFmtId="0" fontId="21" fillId="0" borderId="13" xfId="1" applyNumberFormat="1" applyFont="1" applyBorder="1" applyAlignment="1" applyProtection="1">
      <alignment horizontal="right" vertical="center" wrapText="1"/>
    </xf>
    <xf numFmtId="0" fontId="15" fillId="0" borderId="13" xfId="1" applyNumberFormat="1" applyFont="1" applyBorder="1" applyAlignment="1" applyProtection="1">
      <alignment horizontal="right" vertical="center" wrapText="1"/>
    </xf>
    <xf numFmtId="0" fontId="15" fillId="0" borderId="32" xfId="1" applyNumberFormat="1" applyFont="1" applyBorder="1" applyAlignment="1" applyProtection="1">
      <alignment horizontal="left" vertical="center" wrapText="1"/>
    </xf>
    <xf numFmtId="0" fontId="15" fillId="0" borderId="30" xfId="1" applyNumberFormat="1" applyFont="1" applyBorder="1" applyAlignment="1" applyProtection="1">
      <alignment horizontal="center" vertical="center"/>
    </xf>
    <xf numFmtId="3" fontId="15" fillId="0" borderId="30" xfId="1" applyNumberFormat="1" applyFont="1" applyBorder="1" applyAlignment="1" applyProtection="1">
      <alignment horizontal="right"/>
      <protection locked="0"/>
    </xf>
    <xf numFmtId="3" fontId="15" fillId="0" borderId="15" xfId="1" applyNumberFormat="1" applyFont="1" applyBorder="1" applyAlignment="1" applyProtection="1">
      <alignment horizontal="right"/>
      <protection locked="0"/>
    </xf>
    <xf numFmtId="0" fontId="16" fillId="0" borderId="24" xfId="2" applyNumberFormat="1" applyFont="1" applyBorder="1" applyAlignment="1" applyProtection="1">
      <alignment horizontal="left" vertical="center" wrapText="1"/>
    </xf>
    <xf numFmtId="0" fontId="16" fillId="0" borderId="25" xfId="2" applyNumberFormat="1" applyFont="1" applyBorder="1" applyAlignment="1" applyProtection="1">
      <alignment horizontal="center" vertical="center"/>
    </xf>
    <xf numFmtId="0" fontId="17" fillId="0" borderId="26" xfId="2" applyNumberFormat="1" applyFont="1" applyBorder="1" applyAlignment="1" applyProtection="1">
      <alignment horizontal="center" vertical="center" wrapText="1"/>
    </xf>
    <xf numFmtId="0" fontId="16" fillId="0" borderId="27" xfId="2" applyNumberFormat="1" applyFont="1" applyBorder="1" applyAlignment="1" applyProtection="1">
      <alignment horizontal="center" vertical="center"/>
    </xf>
    <xf numFmtId="0" fontId="16" fillId="0" borderId="22" xfId="2" applyNumberFormat="1" applyFont="1" applyBorder="1" applyAlignment="1" applyProtection="1">
      <alignment horizontal="left" vertical="center" wrapText="1"/>
    </xf>
    <xf numFmtId="0" fontId="16" fillId="0" borderId="8" xfId="2" applyNumberFormat="1" applyFont="1" applyBorder="1" applyAlignment="1" applyProtection="1">
      <alignment horizontal="center" vertical="center"/>
    </xf>
    <xf numFmtId="0" fontId="16" fillId="0" borderId="19" xfId="2" applyNumberFormat="1" applyFont="1" applyBorder="1" applyAlignment="1" applyProtection="1">
      <alignment horizontal="left" vertical="center" wrapText="1"/>
    </xf>
    <xf numFmtId="0" fontId="16" fillId="0" borderId="18" xfId="2" applyNumberFormat="1" applyFont="1" applyBorder="1" applyAlignment="1" applyProtection="1">
      <alignment horizontal="center" vertical="center"/>
    </xf>
    <xf numFmtId="0" fontId="16" fillId="0" borderId="21" xfId="2" applyNumberFormat="1" applyFont="1" applyBorder="1" applyAlignment="1" applyProtection="1">
      <alignment horizontal="left" vertical="center" wrapText="1"/>
    </xf>
    <xf numFmtId="0" fontId="16" fillId="0" borderId="20" xfId="2" applyNumberFormat="1" applyFont="1" applyBorder="1" applyAlignment="1" applyProtection="1">
      <alignment horizontal="center" vertical="center"/>
    </xf>
    <xf numFmtId="0" fontId="16" fillId="0" borderId="23" xfId="2" applyNumberFormat="1" applyFont="1" applyBorder="1" applyAlignment="1" applyProtection="1">
      <alignment horizontal="left" vertical="center" wrapText="1"/>
    </xf>
    <xf numFmtId="0" fontId="16" fillId="0" borderId="29" xfId="2" applyNumberFormat="1" applyFont="1" applyBorder="1" applyAlignment="1" applyProtection="1">
      <alignment horizontal="center" vertical="center"/>
    </xf>
    <xf numFmtId="3" fontId="21" fillId="0" borderId="5" xfId="1" applyNumberFormat="1" applyFont="1" applyBorder="1" applyAlignment="1" applyProtection="1">
      <alignment horizontal="right"/>
    </xf>
    <xf numFmtId="3" fontId="21" fillId="0" borderId="12" xfId="1" applyNumberFormat="1" applyFont="1" applyBorder="1" applyAlignment="1" applyProtection="1">
      <alignment horizontal="right"/>
    </xf>
    <xf numFmtId="0" fontId="23" fillId="0" borderId="0" xfId="0" applyFont="1" applyAlignment="1" applyProtection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3" fontId="0" fillId="0" borderId="5" xfId="0" applyNumberFormat="1" applyBorder="1" applyAlignment="1" applyProtection="1">
      <alignment horizontal="center" vertical="center"/>
    </xf>
    <xf numFmtId="3" fontId="22" fillId="0" borderId="5" xfId="0" applyNumberFormat="1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/>
    </xf>
    <xf numFmtId="0" fontId="0" fillId="0" borderId="0" xfId="0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 applyProtection="1">
      <alignment horizontal="center" wrapText="1"/>
    </xf>
    <xf numFmtId="0" fontId="0" fillId="0" borderId="16" xfId="0" applyBorder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18" fillId="0" borderId="8" xfId="0" applyFont="1" applyBorder="1" applyAlignment="1" applyProtection="1">
      <alignment horizontal="left" vertical="center" wrapText="1"/>
    </xf>
    <xf numFmtId="0" fontId="18" fillId="0" borderId="9" xfId="0" applyFont="1" applyBorder="1" applyAlignment="1" applyProtection="1">
      <alignment horizontal="left" vertical="center" wrapText="1"/>
    </xf>
    <xf numFmtId="0" fontId="18" fillId="0" borderId="10" xfId="0" applyFont="1" applyBorder="1" applyAlignment="1" applyProtection="1">
      <alignment horizontal="left" vertical="center" wrapText="1"/>
    </xf>
    <xf numFmtId="0" fontId="6" fillId="0" borderId="0" xfId="0" applyFont="1" applyAlignment="1">
      <alignment horizontal="center" vertical="center"/>
    </xf>
    <xf numFmtId="0" fontId="19" fillId="0" borderId="0" xfId="0" applyFont="1" applyAlignment="1" applyProtection="1">
      <alignment horizontal="left" vertical="center"/>
    </xf>
    <xf numFmtId="0" fontId="0" fillId="0" borderId="5" xfId="0" applyBorder="1" applyAlignment="1" applyProtection="1">
      <alignment horizontal="center" vertical="center" wrapText="1"/>
    </xf>
    <xf numFmtId="0" fontId="24" fillId="0" borderId="4" xfId="2" applyNumberFormat="1" applyFont="1" applyBorder="1" applyAlignment="1" applyProtection="1">
      <alignment horizontal="center" vertical="center" textRotation="90" wrapText="1"/>
    </xf>
    <xf numFmtId="0" fontId="24" fillId="0" borderId="6" xfId="2" applyNumberFormat="1" applyFont="1" applyBorder="1" applyAlignment="1" applyProtection="1">
      <alignment horizontal="center" vertical="center" textRotation="90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3" fontId="16" fillId="0" borderId="2" xfId="2" applyNumberFormat="1" applyFont="1" applyBorder="1" applyAlignment="1" applyProtection="1">
      <alignment vertical="center"/>
      <protection locked="0"/>
    </xf>
    <xf numFmtId="3" fontId="16" fillId="0" borderId="7" xfId="2" applyNumberFormat="1" applyFont="1" applyBorder="1" applyAlignment="1" applyProtection="1">
      <alignment vertical="center"/>
      <protection locked="0"/>
    </xf>
    <xf numFmtId="3" fontId="16" fillId="0" borderId="28" xfId="2" applyNumberFormat="1" applyFont="1" applyBorder="1" applyAlignment="1" applyProtection="1">
      <alignment horizontal="left" vertical="center"/>
    </xf>
    <xf numFmtId="3" fontId="16" fillId="0" borderId="11" xfId="2" applyNumberFormat="1" applyFont="1" applyBorder="1" applyAlignment="1" applyProtection="1">
      <alignment horizontal="left" vertical="center"/>
    </xf>
    <xf numFmtId="3" fontId="16" fillId="0" borderId="5" xfId="2" applyNumberFormat="1" applyFont="1" applyBorder="1" applyAlignment="1" applyProtection="1">
      <alignment vertical="center"/>
      <protection locked="0"/>
    </xf>
    <xf numFmtId="3" fontId="16" fillId="0" borderId="12" xfId="2" applyNumberFormat="1" applyFont="1" applyBorder="1" applyAlignment="1" applyProtection="1">
      <alignment vertical="center"/>
      <protection locked="0"/>
    </xf>
    <xf numFmtId="3" fontId="16" fillId="0" borderId="4" xfId="2" applyNumberFormat="1" applyFont="1" applyBorder="1" applyAlignment="1" applyProtection="1">
      <alignment vertical="center"/>
    </xf>
    <xf numFmtId="3" fontId="16" fillId="0" borderId="17" xfId="2" applyNumberFormat="1" applyFont="1" applyBorder="1" applyAlignment="1" applyProtection="1">
      <alignment vertical="center"/>
    </xf>
    <xf numFmtId="3" fontId="16" fillId="0" borderId="28" xfId="2" applyNumberFormat="1" applyFont="1" applyBorder="1" applyAlignment="1" applyProtection="1">
      <alignment vertical="center"/>
    </xf>
    <xf numFmtId="3" fontId="16" fillId="0" borderId="11" xfId="2" applyNumberFormat="1" applyFont="1" applyBorder="1" applyAlignment="1" applyProtection="1">
      <alignment vertical="center"/>
    </xf>
    <xf numFmtId="3" fontId="16" fillId="0" borderId="18" xfId="2" applyNumberFormat="1" applyFont="1" applyBorder="1" applyAlignment="1" applyProtection="1">
      <alignment vertical="center"/>
    </xf>
    <xf numFmtId="3" fontId="16" fillId="0" borderId="20" xfId="2" applyNumberFormat="1" applyFont="1" applyBorder="1" applyAlignment="1" applyProtection="1">
      <alignment vertical="center"/>
      <protection locked="0"/>
    </xf>
    <xf numFmtId="3" fontId="16" fillId="0" borderId="14" xfId="2" applyNumberFormat="1" applyFont="1" applyBorder="1" applyAlignment="1" applyProtection="1">
      <alignment vertical="center"/>
      <protection locked="0"/>
    </xf>
    <xf numFmtId="3" fontId="16" fillId="0" borderId="6" xfId="2" applyNumberFormat="1" applyFont="1" applyBorder="1" applyAlignment="1" applyProtection="1">
      <alignment vertical="center"/>
      <protection locked="0"/>
    </xf>
    <xf numFmtId="3" fontId="16" fillId="0" borderId="30" xfId="2" applyNumberFormat="1" applyFont="1" applyBorder="1" applyAlignment="1" applyProtection="1">
      <alignment vertical="center"/>
    </xf>
    <xf numFmtId="3" fontId="16" fillId="0" borderId="15" xfId="2" applyNumberFormat="1" applyFont="1" applyBorder="1" applyAlignment="1" applyProtection="1">
      <alignment vertical="center"/>
    </xf>
    <xf numFmtId="3" fontId="16" fillId="0" borderId="2" xfId="2" applyNumberFormat="1" applyFont="1" applyBorder="1" applyAlignment="1" applyProtection="1">
      <alignment vertical="center"/>
    </xf>
    <xf numFmtId="3" fontId="16" fillId="0" borderId="7" xfId="2" applyNumberFormat="1" applyFont="1" applyBorder="1" applyAlignment="1" applyProtection="1">
      <alignment vertical="center"/>
    </xf>
  </cellXfs>
  <cellStyles count="3">
    <cellStyle name="Обычный" xfId="0" builtinId="0"/>
    <cellStyle name="Обычный_отчет о фин. результатах" xfId="1"/>
    <cellStyle name="Обычный_отчет о целевом использовании" xfId="2"/>
  </cellStyles>
  <dxfs count="0"/>
  <tableStyles count="0" defaultTableStyle="TableStyleMedium2" defaultPivotStyle="PivotStyleLight16"/>
  <colors>
    <mruColors>
      <color rgb="FFCCFFCC"/>
      <color rgb="FF99FFCC"/>
      <color rgb="FFCCCCFF"/>
      <color rgb="FFCC99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2:I55"/>
  <sheetViews>
    <sheetView topLeftCell="A16" workbookViewId="0">
      <selection activeCell="D9" sqref="D9"/>
    </sheetView>
  </sheetViews>
  <sheetFormatPr defaultRowHeight="15" x14ac:dyDescent="0.25"/>
  <cols>
    <col min="1" max="1" width="4.42578125" style="22" customWidth="1"/>
    <col min="2" max="2" width="37.28515625" style="23" customWidth="1"/>
    <col min="3" max="3" width="5.140625" style="22" customWidth="1"/>
    <col min="4" max="4" width="13.85546875" style="22" customWidth="1"/>
    <col min="5" max="5" width="14.28515625" style="22" customWidth="1"/>
    <col min="6" max="6" width="13.7109375" style="22" customWidth="1"/>
    <col min="7" max="16384" width="9.140625" style="22"/>
  </cols>
  <sheetData>
    <row r="2" spans="1:9" ht="18" x14ac:dyDescent="0.25">
      <c r="A2" s="121" t="s">
        <v>150</v>
      </c>
      <c r="B2" s="121"/>
      <c r="C2" s="121"/>
      <c r="D2" s="121"/>
      <c r="E2" s="121"/>
      <c r="F2" s="121"/>
    </row>
    <row r="3" spans="1:9" ht="18" x14ac:dyDescent="0.25">
      <c r="A3" s="24"/>
      <c r="B3" s="24"/>
      <c r="C3" s="24"/>
      <c r="D3" s="24"/>
      <c r="E3" s="24"/>
      <c r="F3" s="24"/>
    </row>
    <row r="4" spans="1:9" ht="36.75" customHeight="1" x14ac:dyDescent="0.25">
      <c r="A4" s="125"/>
      <c r="B4" s="125"/>
      <c r="C4" s="125"/>
      <c r="D4" s="125"/>
      <c r="E4" s="125"/>
      <c r="F4" s="125"/>
    </row>
    <row r="5" spans="1:9" ht="12" customHeight="1" x14ac:dyDescent="0.25">
      <c r="A5" s="126" t="s">
        <v>45</v>
      </c>
      <c r="B5" s="126"/>
      <c r="C5" s="126"/>
      <c r="D5" s="126"/>
      <c r="E5" s="126"/>
      <c r="F5" s="126"/>
    </row>
    <row r="6" spans="1:9" x14ac:dyDescent="0.25">
      <c r="B6" s="52"/>
      <c r="C6" s="52"/>
      <c r="D6" s="52"/>
      <c r="E6" s="52"/>
      <c r="F6" s="52"/>
    </row>
    <row r="7" spans="1:9" s="28" customFormat="1" ht="45" x14ac:dyDescent="0.25">
      <c r="A7" s="25" t="s">
        <v>42</v>
      </c>
      <c r="B7" s="26" t="s">
        <v>41</v>
      </c>
      <c r="C7" s="27" t="s">
        <v>40</v>
      </c>
      <c r="D7" s="26" t="s">
        <v>151</v>
      </c>
      <c r="E7" s="26" t="s">
        <v>152</v>
      </c>
      <c r="F7" s="26" t="s">
        <v>153</v>
      </c>
    </row>
    <row r="8" spans="1:9" ht="25.5" x14ac:dyDescent="0.25">
      <c r="A8" s="29"/>
      <c r="B8" s="30" t="s">
        <v>44</v>
      </c>
      <c r="C8" s="27"/>
      <c r="D8" s="31"/>
      <c r="E8" s="31"/>
      <c r="F8" s="31"/>
      <c r="I8" s="22" t="s">
        <v>154</v>
      </c>
    </row>
    <row r="9" spans="1:9" ht="17.25" customHeight="1" x14ac:dyDescent="0.25">
      <c r="A9" s="29"/>
      <c r="B9" s="32" t="s">
        <v>38</v>
      </c>
      <c r="C9" s="27">
        <v>1110</v>
      </c>
      <c r="D9" s="2"/>
      <c r="E9" s="2"/>
      <c r="F9" s="2"/>
    </row>
    <row r="10" spans="1:9" ht="17.25" customHeight="1" x14ac:dyDescent="0.25">
      <c r="A10" s="29"/>
      <c r="B10" s="32" t="s">
        <v>37</v>
      </c>
      <c r="C10" s="27">
        <v>1120</v>
      </c>
      <c r="D10" s="2"/>
      <c r="E10" s="2"/>
      <c r="F10" s="2"/>
    </row>
    <row r="11" spans="1:9" ht="17.25" customHeight="1" x14ac:dyDescent="0.25">
      <c r="A11" s="29"/>
      <c r="B11" s="32" t="s">
        <v>36</v>
      </c>
      <c r="C11" s="27">
        <v>1130</v>
      </c>
      <c r="D11" s="2"/>
      <c r="E11" s="2"/>
      <c r="F11" s="2"/>
    </row>
    <row r="12" spans="1:9" ht="18" customHeight="1" x14ac:dyDescent="0.25">
      <c r="A12" s="29"/>
      <c r="B12" s="32" t="s">
        <v>35</v>
      </c>
      <c r="C12" s="27">
        <v>1140</v>
      </c>
      <c r="D12" s="2"/>
      <c r="E12" s="2"/>
      <c r="F12" s="2"/>
    </row>
    <row r="13" spans="1:9" ht="17.25" customHeight="1" x14ac:dyDescent="0.25">
      <c r="A13" s="29"/>
      <c r="B13" s="32" t="s">
        <v>34</v>
      </c>
      <c r="C13" s="27">
        <v>1150</v>
      </c>
      <c r="D13" s="2"/>
      <c r="E13" s="2"/>
      <c r="F13" s="2"/>
    </row>
    <row r="14" spans="1:9" ht="30" x14ac:dyDescent="0.25">
      <c r="A14" s="29"/>
      <c r="B14" s="32" t="s">
        <v>33</v>
      </c>
      <c r="C14" s="27">
        <v>1160</v>
      </c>
      <c r="D14" s="2"/>
      <c r="E14" s="2"/>
      <c r="F14" s="2"/>
    </row>
    <row r="15" spans="1:9" ht="15.75" customHeight="1" x14ac:dyDescent="0.25">
      <c r="A15" s="29"/>
      <c r="B15" s="32" t="s">
        <v>32</v>
      </c>
      <c r="C15" s="27">
        <v>1170</v>
      </c>
      <c r="D15" s="2"/>
      <c r="E15" s="2"/>
      <c r="F15" s="2"/>
    </row>
    <row r="16" spans="1:9" ht="18" customHeight="1" x14ac:dyDescent="0.25">
      <c r="A16" s="29"/>
      <c r="B16" s="32" t="s">
        <v>31</v>
      </c>
      <c r="C16" s="27">
        <v>1180</v>
      </c>
      <c r="D16" s="2"/>
      <c r="E16" s="2"/>
      <c r="F16" s="2"/>
    </row>
    <row r="17" spans="1:6" ht="17.25" customHeight="1" thickBot="1" x14ac:dyDescent="0.3">
      <c r="A17" s="33"/>
      <c r="B17" s="34" t="s">
        <v>30</v>
      </c>
      <c r="C17" s="35">
        <v>1190</v>
      </c>
      <c r="D17" s="1"/>
      <c r="E17" s="1"/>
      <c r="F17" s="1"/>
    </row>
    <row r="18" spans="1:6" ht="17.25" customHeight="1" thickBot="1" x14ac:dyDescent="0.3">
      <c r="A18" s="36"/>
      <c r="B18" s="37" t="s">
        <v>29</v>
      </c>
      <c r="C18" s="38">
        <v>1100</v>
      </c>
      <c r="D18" s="39">
        <f>D9+D10+D11+D12+D13+D14+D15+D16+D17</f>
        <v>0</v>
      </c>
      <c r="E18" s="39">
        <f>E9+E10+E11+E12+E13+E14+E15+E16+E17</f>
        <v>0</v>
      </c>
      <c r="F18" s="40">
        <f>F9+F10+F11+F12+F13+F14+F15+F16+F17</f>
        <v>0</v>
      </c>
    </row>
    <row r="19" spans="1:6" x14ac:dyDescent="0.25">
      <c r="A19" s="41"/>
      <c r="B19" s="42" t="s">
        <v>28</v>
      </c>
      <c r="C19" s="43"/>
      <c r="D19" s="44"/>
      <c r="E19" s="44"/>
      <c r="F19" s="44"/>
    </row>
    <row r="20" spans="1:6" ht="16.5" customHeight="1" x14ac:dyDescent="0.25">
      <c r="A20" s="29"/>
      <c r="B20" s="32" t="s">
        <v>27</v>
      </c>
      <c r="C20" s="27">
        <v>1210</v>
      </c>
      <c r="D20" s="2"/>
      <c r="E20" s="2"/>
      <c r="F20" s="2"/>
    </row>
    <row r="21" spans="1:6" ht="18" customHeight="1" x14ac:dyDescent="0.25">
      <c r="A21" s="29"/>
      <c r="B21" s="32" t="s">
        <v>26</v>
      </c>
      <c r="C21" s="27">
        <v>1220</v>
      </c>
      <c r="D21" s="2"/>
      <c r="E21" s="2"/>
      <c r="F21" s="2"/>
    </row>
    <row r="22" spans="1:6" ht="17.25" customHeight="1" x14ac:dyDescent="0.25">
      <c r="A22" s="29"/>
      <c r="B22" s="32" t="s">
        <v>25</v>
      </c>
      <c r="C22" s="27">
        <v>1230</v>
      </c>
      <c r="D22" s="2"/>
      <c r="E22" s="2"/>
      <c r="F22" s="2"/>
    </row>
    <row r="23" spans="1:6" ht="34.5" customHeight="1" x14ac:dyDescent="0.25">
      <c r="A23" s="29"/>
      <c r="B23" s="32" t="s">
        <v>24</v>
      </c>
      <c r="C23" s="27">
        <v>1240</v>
      </c>
      <c r="D23" s="2"/>
      <c r="E23" s="2"/>
      <c r="F23" s="2"/>
    </row>
    <row r="24" spans="1:6" ht="27.75" customHeight="1" x14ac:dyDescent="0.25">
      <c r="A24" s="33"/>
      <c r="B24" s="34" t="s">
        <v>23</v>
      </c>
      <c r="C24" s="35">
        <v>1250</v>
      </c>
      <c r="D24" s="1"/>
      <c r="E24" s="1"/>
      <c r="F24" s="1"/>
    </row>
    <row r="25" spans="1:6" ht="18.75" customHeight="1" thickBot="1" x14ac:dyDescent="0.3">
      <c r="A25" s="33"/>
      <c r="B25" s="34" t="s">
        <v>22</v>
      </c>
      <c r="C25" s="35">
        <v>1260</v>
      </c>
      <c r="D25" s="1"/>
      <c r="E25" s="1"/>
      <c r="F25" s="1"/>
    </row>
    <row r="26" spans="1:6" ht="17.25" customHeight="1" thickBot="1" x14ac:dyDescent="0.3">
      <c r="A26" s="36"/>
      <c r="B26" s="45" t="s">
        <v>21</v>
      </c>
      <c r="C26" s="38">
        <v>1200</v>
      </c>
      <c r="D26" s="39">
        <f>D20+D21+D22+D23+D24+D25</f>
        <v>0</v>
      </c>
      <c r="E26" s="39">
        <f>E20+E21+E22+E23+E24+E25</f>
        <v>0</v>
      </c>
      <c r="F26" s="40">
        <f>F20+F21+F22+F23+F24+F25</f>
        <v>0</v>
      </c>
    </row>
    <row r="27" spans="1:6" ht="15.75" thickBot="1" x14ac:dyDescent="0.3">
      <c r="A27" s="36"/>
      <c r="B27" s="46" t="s">
        <v>3</v>
      </c>
      <c r="C27" s="38">
        <v>1600</v>
      </c>
      <c r="D27" s="39">
        <f>D18+D26</f>
        <v>0</v>
      </c>
      <c r="E27" s="39">
        <f>E18+E26</f>
        <v>0</v>
      </c>
      <c r="F27" s="40">
        <f>F18+F26</f>
        <v>0</v>
      </c>
    </row>
    <row r="28" spans="1:6" ht="25.5" x14ac:dyDescent="0.25">
      <c r="A28" s="41"/>
      <c r="B28" s="42" t="s">
        <v>20</v>
      </c>
      <c r="C28" s="43"/>
      <c r="D28" s="44"/>
      <c r="E28" s="44"/>
      <c r="F28" s="44"/>
    </row>
    <row r="29" spans="1:6" ht="17.25" customHeight="1" x14ac:dyDescent="0.25">
      <c r="A29" s="29"/>
      <c r="B29" s="32" t="s">
        <v>19</v>
      </c>
      <c r="C29" s="27">
        <v>1310</v>
      </c>
      <c r="D29" s="2"/>
      <c r="E29" s="2"/>
      <c r="F29" s="2"/>
    </row>
    <row r="30" spans="1:6" ht="16.5" customHeight="1" x14ac:dyDescent="0.25">
      <c r="A30" s="29"/>
      <c r="B30" s="32" t="s">
        <v>18</v>
      </c>
      <c r="C30" s="27">
        <v>1320</v>
      </c>
      <c r="D30" s="2"/>
      <c r="E30" s="2"/>
      <c r="F30" s="2"/>
    </row>
    <row r="31" spans="1:6" ht="18" customHeight="1" x14ac:dyDescent="0.25">
      <c r="A31" s="29"/>
      <c r="B31" s="32" t="s">
        <v>17</v>
      </c>
      <c r="C31" s="27">
        <v>1350</v>
      </c>
      <c r="D31" s="2"/>
      <c r="E31" s="2"/>
      <c r="F31" s="2"/>
    </row>
    <row r="32" spans="1:6" ht="27.75" customHeight="1" x14ac:dyDescent="0.25">
      <c r="A32" s="29"/>
      <c r="B32" s="32" t="s">
        <v>16</v>
      </c>
      <c r="C32" s="27">
        <v>1360</v>
      </c>
      <c r="D32" s="2"/>
      <c r="E32" s="2"/>
      <c r="F32" s="2"/>
    </row>
    <row r="33" spans="1:6" ht="15.75" thickBot="1" x14ac:dyDescent="0.3">
      <c r="A33" s="33"/>
      <c r="B33" s="34" t="s">
        <v>15</v>
      </c>
      <c r="C33" s="35">
        <v>1370</v>
      </c>
      <c r="D33" s="1"/>
      <c r="E33" s="1"/>
      <c r="F33" s="1"/>
    </row>
    <row r="34" spans="1:6" ht="15.75" thickBot="1" x14ac:dyDescent="0.3">
      <c r="A34" s="36"/>
      <c r="B34" s="45" t="s">
        <v>14</v>
      </c>
      <c r="C34" s="38">
        <v>1300</v>
      </c>
      <c r="D34" s="39">
        <f>D29+D30+D31+D32+D33</f>
        <v>0</v>
      </c>
      <c r="E34" s="39">
        <f>E29+E30+E31+E32+E33</f>
        <v>0</v>
      </c>
      <c r="F34" s="40">
        <f>F29+F30+F31+F32+F33</f>
        <v>0</v>
      </c>
    </row>
    <row r="35" spans="1:6" ht="18.75" customHeight="1" x14ac:dyDescent="0.25">
      <c r="A35" s="41"/>
      <c r="B35" s="42" t="s">
        <v>13</v>
      </c>
      <c r="C35" s="43"/>
      <c r="D35" s="44"/>
      <c r="E35" s="44"/>
      <c r="F35" s="44"/>
    </row>
    <row r="36" spans="1:6" ht="17.25" customHeight="1" x14ac:dyDescent="0.25">
      <c r="A36" s="29"/>
      <c r="B36" s="32" t="s">
        <v>9</v>
      </c>
      <c r="C36" s="27">
        <v>1410</v>
      </c>
      <c r="D36" s="2"/>
      <c r="E36" s="2"/>
      <c r="F36" s="2"/>
    </row>
    <row r="37" spans="1:6" ht="18" customHeight="1" x14ac:dyDescent="0.25">
      <c r="A37" s="29"/>
      <c r="B37" s="32" t="s">
        <v>12</v>
      </c>
      <c r="C37" s="27">
        <v>1420</v>
      </c>
      <c r="D37" s="2"/>
      <c r="E37" s="2"/>
      <c r="F37" s="2"/>
    </row>
    <row r="38" spans="1:6" x14ac:dyDescent="0.25">
      <c r="A38" s="29"/>
      <c r="B38" s="32" t="s">
        <v>6</v>
      </c>
      <c r="C38" s="27">
        <v>1430</v>
      </c>
      <c r="D38" s="2"/>
      <c r="E38" s="2"/>
      <c r="F38" s="2"/>
    </row>
    <row r="39" spans="1:6" ht="18" customHeight="1" thickBot="1" x14ac:dyDescent="0.3">
      <c r="A39" s="33"/>
      <c r="B39" s="34" t="s">
        <v>5</v>
      </c>
      <c r="C39" s="35">
        <v>1450</v>
      </c>
      <c r="D39" s="1"/>
      <c r="E39" s="1"/>
      <c r="F39" s="1"/>
    </row>
    <row r="40" spans="1:6" ht="15.75" thickBot="1" x14ac:dyDescent="0.3">
      <c r="A40" s="36"/>
      <c r="B40" s="45" t="s">
        <v>11</v>
      </c>
      <c r="C40" s="38">
        <v>1400</v>
      </c>
      <c r="D40" s="39">
        <f>D36+D37+D38+D39</f>
        <v>0</v>
      </c>
      <c r="E40" s="39">
        <f>E36+E37+E38+E39</f>
        <v>0</v>
      </c>
      <c r="F40" s="40">
        <f>F36+F37+F38+F39</f>
        <v>0</v>
      </c>
    </row>
    <row r="41" spans="1:6" ht="17.25" customHeight="1" x14ac:dyDescent="0.25">
      <c r="A41" s="41"/>
      <c r="B41" s="42" t="s">
        <v>10</v>
      </c>
      <c r="C41" s="43"/>
      <c r="D41" s="44"/>
      <c r="E41" s="44"/>
      <c r="F41" s="44"/>
    </row>
    <row r="42" spans="1:6" ht="17.25" customHeight="1" x14ac:dyDescent="0.25">
      <c r="A42" s="29"/>
      <c r="B42" s="32" t="s">
        <v>9</v>
      </c>
      <c r="C42" s="27">
        <v>1510</v>
      </c>
      <c r="D42" s="2"/>
      <c r="E42" s="2"/>
      <c r="F42" s="2"/>
    </row>
    <row r="43" spans="1:6" ht="18" customHeight="1" x14ac:dyDescent="0.25">
      <c r="A43" s="29"/>
      <c r="B43" s="32" t="s">
        <v>8</v>
      </c>
      <c r="C43" s="27">
        <v>1520</v>
      </c>
      <c r="D43" s="2"/>
      <c r="E43" s="2"/>
      <c r="F43" s="2"/>
    </row>
    <row r="44" spans="1:6" ht="16.5" customHeight="1" x14ac:dyDescent="0.25">
      <c r="A44" s="29"/>
      <c r="B44" s="32" t="s">
        <v>7</v>
      </c>
      <c r="C44" s="27">
        <v>1530</v>
      </c>
      <c r="D44" s="2"/>
      <c r="E44" s="2"/>
      <c r="F44" s="2"/>
    </row>
    <row r="45" spans="1:6" ht="17.25" customHeight="1" x14ac:dyDescent="0.25">
      <c r="A45" s="29"/>
      <c r="B45" s="32" t="s">
        <v>6</v>
      </c>
      <c r="C45" s="27">
        <v>1540</v>
      </c>
      <c r="D45" s="2"/>
      <c r="E45" s="2"/>
      <c r="F45" s="2"/>
    </row>
    <row r="46" spans="1:6" ht="18" customHeight="1" thickBot="1" x14ac:dyDescent="0.3">
      <c r="A46" s="33"/>
      <c r="B46" s="34" t="s">
        <v>5</v>
      </c>
      <c r="C46" s="35">
        <v>1550</v>
      </c>
      <c r="D46" s="1"/>
      <c r="E46" s="1"/>
      <c r="F46" s="1"/>
    </row>
    <row r="47" spans="1:6" ht="15.75" thickBot="1" x14ac:dyDescent="0.3">
      <c r="A47" s="36"/>
      <c r="B47" s="45" t="s">
        <v>4</v>
      </c>
      <c r="C47" s="38">
        <v>1500</v>
      </c>
      <c r="D47" s="39">
        <f>D42+D43+D44+D45+D46</f>
        <v>0</v>
      </c>
      <c r="E47" s="39">
        <f>E42+E43+E44+E45+E46</f>
        <v>0</v>
      </c>
      <c r="F47" s="40">
        <f>F42+F43+F44+F45+F46</f>
        <v>0</v>
      </c>
    </row>
    <row r="48" spans="1:6" ht="15.75" thickBot="1" x14ac:dyDescent="0.3">
      <c r="A48" s="36"/>
      <c r="B48" s="46" t="s">
        <v>3</v>
      </c>
      <c r="C48" s="38">
        <v>1700</v>
      </c>
      <c r="D48" s="39">
        <f>D34+D40+D47</f>
        <v>0</v>
      </c>
      <c r="E48" s="39">
        <f>E34+E40+E47</f>
        <v>0</v>
      </c>
      <c r="F48" s="40">
        <f>F34+F40+F47</f>
        <v>0</v>
      </c>
    </row>
    <row r="49" spans="1:6" x14ac:dyDescent="0.25">
      <c r="A49" s="47"/>
      <c r="B49" s="48"/>
      <c r="C49" s="47"/>
      <c r="D49" s="47"/>
      <c r="E49" s="47"/>
      <c r="F49" s="47"/>
    </row>
    <row r="50" spans="1:6" ht="27.75" customHeight="1" x14ac:dyDescent="0.25">
      <c r="A50" s="47"/>
      <c r="B50" s="122" t="s">
        <v>2</v>
      </c>
      <c r="C50" s="122"/>
      <c r="D50" s="139"/>
      <c r="E50" s="139"/>
      <c r="F50" s="139"/>
    </row>
    <row r="51" spans="1:6" ht="14.25" customHeight="1" x14ac:dyDescent="0.25">
      <c r="A51" s="47"/>
      <c r="B51" s="50" t="s">
        <v>1</v>
      </c>
      <c r="C51" s="49"/>
      <c r="D51" s="123" t="s">
        <v>0</v>
      </c>
      <c r="E51" s="123"/>
      <c r="F51" s="47"/>
    </row>
    <row r="52" spans="1:6" x14ac:dyDescent="0.25">
      <c r="A52" s="47"/>
      <c r="B52" s="48"/>
      <c r="C52" s="47"/>
      <c r="D52" s="47"/>
      <c r="E52" s="47"/>
      <c r="F52" s="47"/>
    </row>
    <row r="53" spans="1:6" x14ac:dyDescent="0.25">
      <c r="A53" s="47"/>
      <c r="B53" s="48"/>
      <c r="C53" s="47"/>
      <c r="D53" s="47"/>
      <c r="E53" s="47"/>
      <c r="F53" s="47"/>
    </row>
    <row r="54" spans="1:6" x14ac:dyDescent="0.25">
      <c r="A54" s="47"/>
      <c r="B54" s="48"/>
      <c r="C54" s="47"/>
      <c r="D54" s="47"/>
      <c r="E54" s="47"/>
      <c r="F54" s="47"/>
    </row>
    <row r="55" spans="1:6" x14ac:dyDescent="0.25">
      <c r="E55" s="51"/>
    </row>
  </sheetData>
  <sheetProtection algorithmName="SHA-512" hashValue="kLs+JnYbOMFv1ERDF0l9He8Y5OqJ/MDBVpG9bgoZbf+OMw9EoOPDPov8hITz5SyftE3y1RW14OIQdA0IXFDWBA==" saltValue="S6H9VirDeNoIivEpMJLXzw==" spinCount="100000" sheet="1" objects="1" scenarios="1" selectLockedCells="1"/>
  <mergeCells count="6">
    <mergeCell ref="A2:F2"/>
    <mergeCell ref="B50:C50"/>
    <mergeCell ref="D51:E51"/>
    <mergeCell ref="D50:F50"/>
    <mergeCell ref="A4:F4"/>
    <mergeCell ref="A5:F5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2:E34"/>
  <sheetViews>
    <sheetView tabSelected="1" workbookViewId="0">
      <selection activeCell="J18" sqref="J18"/>
    </sheetView>
  </sheetViews>
  <sheetFormatPr defaultRowHeight="15" x14ac:dyDescent="0.25"/>
  <cols>
    <col min="1" max="1" width="43.85546875" style="22" customWidth="1"/>
    <col min="2" max="2" width="8.5703125" style="22" customWidth="1"/>
    <col min="3" max="3" width="16.140625" style="22" customWidth="1"/>
    <col min="4" max="4" width="16.7109375" style="22" customWidth="1"/>
    <col min="5" max="16384" width="9.140625" style="22"/>
  </cols>
  <sheetData>
    <row r="2" spans="1:5" ht="18.75" x14ac:dyDescent="0.3">
      <c r="A2" s="128" t="s">
        <v>46</v>
      </c>
      <c r="B2" s="128"/>
      <c r="C2" s="128"/>
      <c r="D2" s="128"/>
      <c r="E2" s="53"/>
    </row>
    <row r="3" spans="1:5" ht="15.75" x14ac:dyDescent="0.25">
      <c r="A3" s="129" t="s">
        <v>155</v>
      </c>
      <c r="B3" s="129"/>
      <c r="C3" s="129"/>
      <c r="D3" s="129"/>
      <c r="E3" s="53"/>
    </row>
    <row r="5" spans="1:5" ht="36.75" customHeight="1" x14ac:dyDescent="0.25">
      <c r="A5" s="130">
        <f>'Баланс 2021'!A4:F4</f>
        <v>0</v>
      </c>
      <c r="B5" s="131"/>
      <c r="C5" s="131"/>
      <c r="D5" s="132"/>
    </row>
    <row r="6" spans="1:5" ht="12" customHeight="1" x14ac:dyDescent="0.25">
      <c r="A6" s="126" t="s">
        <v>45</v>
      </c>
      <c r="B6" s="126"/>
      <c r="C6" s="126"/>
      <c r="D6" s="126"/>
    </row>
    <row r="7" spans="1:5" ht="9.75" customHeight="1" thickBot="1" x14ac:dyDescent="0.3"/>
    <row r="8" spans="1:5" ht="36.75" customHeight="1" x14ac:dyDescent="0.25">
      <c r="A8" s="87" t="s">
        <v>41</v>
      </c>
      <c r="B8" s="88" t="s">
        <v>40</v>
      </c>
      <c r="C8" s="89" t="s">
        <v>156</v>
      </c>
      <c r="D8" s="90" t="s">
        <v>157</v>
      </c>
    </row>
    <row r="9" spans="1:5" ht="18" customHeight="1" x14ac:dyDescent="0.25">
      <c r="A9" s="91" t="s">
        <v>47</v>
      </c>
      <c r="B9" s="92" t="s">
        <v>48</v>
      </c>
      <c r="C9" s="93"/>
      <c r="D9" s="94"/>
    </row>
    <row r="10" spans="1:5" ht="17.25" customHeight="1" x14ac:dyDescent="0.25">
      <c r="A10" s="91" t="s">
        <v>49</v>
      </c>
      <c r="B10" s="92" t="s">
        <v>50</v>
      </c>
      <c r="C10" s="86"/>
      <c r="D10" s="94"/>
    </row>
    <row r="11" spans="1:5" ht="17.25" customHeight="1" x14ac:dyDescent="0.25">
      <c r="A11" s="91" t="s">
        <v>51</v>
      </c>
      <c r="B11" s="92" t="s">
        <v>52</v>
      </c>
      <c r="C11" s="113">
        <f>C9-C10</f>
        <v>0</v>
      </c>
      <c r="D11" s="114">
        <f>D9-D10</f>
        <v>0</v>
      </c>
    </row>
    <row r="12" spans="1:5" ht="15.75" customHeight="1" x14ac:dyDescent="0.25">
      <c r="A12" s="91" t="s">
        <v>53</v>
      </c>
      <c r="B12" s="92" t="s">
        <v>54</v>
      </c>
      <c r="C12" s="93"/>
      <c r="D12" s="94"/>
      <c r="E12" s="85"/>
    </row>
    <row r="13" spans="1:5" ht="15.75" customHeight="1" x14ac:dyDescent="0.25">
      <c r="A13" s="91" t="s">
        <v>55</v>
      </c>
      <c r="B13" s="92" t="s">
        <v>56</v>
      </c>
      <c r="C13" s="93"/>
      <c r="D13" s="94"/>
      <c r="E13" s="85"/>
    </row>
    <row r="14" spans="1:5" ht="16.5" customHeight="1" x14ac:dyDescent="0.25">
      <c r="A14" s="95" t="s">
        <v>57</v>
      </c>
      <c r="B14" s="92" t="s">
        <v>58</v>
      </c>
      <c r="C14" s="113">
        <f>C11-C12-C13</f>
        <v>0</v>
      </c>
      <c r="D14" s="114">
        <f>D11-D12-D13</f>
        <v>0</v>
      </c>
      <c r="E14" s="85"/>
    </row>
    <row r="15" spans="1:5" ht="18" customHeight="1" x14ac:dyDescent="0.25">
      <c r="A15" s="91" t="s">
        <v>59</v>
      </c>
      <c r="B15" s="92" t="s">
        <v>60</v>
      </c>
      <c r="C15" s="93"/>
      <c r="D15" s="94"/>
      <c r="E15" s="85"/>
    </row>
    <row r="16" spans="1:5" ht="15.75" customHeight="1" x14ac:dyDescent="0.25">
      <c r="A16" s="91" t="s">
        <v>61</v>
      </c>
      <c r="B16" s="92" t="s">
        <v>62</v>
      </c>
      <c r="C16" s="93"/>
      <c r="D16" s="94"/>
      <c r="E16" s="85"/>
    </row>
    <row r="17" spans="1:5" ht="17.25" customHeight="1" x14ac:dyDescent="0.25">
      <c r="A17" s="91" t="s">
        <v>63</v>
      </c>
      <c r="B17" s="92" t="s">
        <v>64</v>
      </c>
      <c r="C17" s="93"/>
      <c r="D17" s="94"/>
      <c r="E17" s="85"/>
    </row>
    <row r="18" spans="1:5" ht="17.25" customHeight="1" x14ac:dyDescent="0.25">
      <c r="A18" s="91" t="s">
        <v>65</v>
      </c>
      <c r="B18" s="92" t="s">
        <v>66</v>
      </c>
      <c r="C18" s="93"/>
      <c r="D18" s="94"/>
      <c r="E18" s="85"/>
    </row>
    <row r="19" spans="1:5" ht="17.25" customHeight="1" x14ac:dyDescent="0.25">
      <c r="A19" s="91" t="s">
        <v>67</v>
      </c>
      <c r="B19" s="92" t="s">
        <v>68</v>
      </c>
      <c r="C19" s="93"/>
      <c r="D19" s="94"/>
      <c r="E19" s="85"/>
    </row>
    <row r="20" spans="1:5" ht="15" customHeight="1" x14ac:dyDescent="0.25">
      <c r="A20" s="95" t="s">
        <v>69</v>
      </c>
      <c r="B20" s="92" t="s">
        <v>70</v>
      </c>
      <c r="C20" s="113">
        <f>C14+C15+C16-C17+C18-C19</f>
        <v>0</v>
      </c>
      <c r="D20" s="114">
        <f>D14+D15+D16-D17+D18-D19</f>
        <v>0</v>
      </c>
      <c r="E20" s="85"/>
    </row>
    <row r="21" spans="1:5" ht="18" customHeight="1" x14ac:dyDescent="0.25">
      <c r="A21" s="91" t="s">
        <v>71</v>
      </c>
      <c r="B21" s="92" t="s">
        <v>72</v>
      </c>
      <c r="C21" s="93"/>
      <c r="D21" s="94"/>
    </row>
    <row r="22" spans="1:5" ht="24" customHeight="1" x14ac:dyDescent="0.25">
      <c r="A22" s="96" t="s">
        <v>94</v>
      </c>
      <c r="B22" s="92" t="s">
        <v>73</v>
      </c>
      <c r="C22" s="93"/>
      <c r="D22" s="94"/>
    </row>
    <row r="23" spans="1:5" ht="28.5" x14ac:dyDescent="0.25">
      <c r="A23" s="91" t="s">
        <v>74</v>
      </c>
      <c r="B23" s="92" t="s">
        <v>75</v>
      </c>
      <c r="C23" s="93"/>
      <c r="D23" s="94"/>
    </row>
    <row r="24" spans="1:5" ht="16.5" customHeight="1" x14ac:dyDescent="0.25">
      <c r="A24" s="91" t="s">
        <v>76</v>
      </c>
      <c r="B24" s="92" t="s">
        <v>77</v>
      </c>
      <c r="C24" s="93"/>
      <c r="D24" s="94"/>
    </row>
    <row r="25" spans="1:5" ht="14.25" customHeight="1" x14ac:dyDescent="0.25">
      <c r="A25" s="91" t="s">
        <v>78</v>
      </c>
      <c r="B25" s="92" t="s">
        <v>79</v>
      </c>
      <c r="C25" s="93"/>
      <c r="D25" s="94"/>
    </row>
    <row r="26" spans="1:5" ht="15.75" customHeight="1" x14ac:dyDescent="0.25">
      <c r="A26" s="95" t="s">
        <v>80</v>
      </c>
      <c r="B26" s="92" t="s">
        <v>81</v>
      </c>
      <c r="C26" s="93"/>
      <c r="D26" s="94"/>
    </row>
    <row r="27" spans="1:5" ht="41.25" customHeight="1" x14ac:dyDescent="0.25">
      <c r="A27" s="91" t="s">
        <v>82</v>
      </c>
      <c r="B27" s="92" t="s">
        <v>83</v>
      </c>
      <c r="C27" s="93"/>
      <c r="D27" s="94"/>
    </row>
    <row r="28" spans="1:5" ht="42.75" x14ac:dyDescent="0.25">
      <c r="A28" s="91" t="s">
        <v>84</v>
      </c>
      <c r="B28" s="92" t="s">
        <v>85</v>
      </c>
      <c r="C28" s="93"/>
      <c r="D28" s="94"/>
    </row>
    <row r="29" spans="1:5" ht="28.5" x14ac:dyDescent="0.25">
      <c r="A29" s="91" t="s">
        <v>86</v>
      </c>
      <c r="B29" s="92" t="s">
        <v>87</v>
      </c>
      <c r="C29" s="93"/>
      <c r="D29" s="94"/>
    </row>
    <row r="30" spans="1:5" ht="28.5" x14ac:dyDescent="0.25">
      <c r="A30" s="91" t="s">
        <v>88</v>
      </c>
      <c r="B30" s="92" t="s">
        <v>89</v>
      </c>
      <c r="C30" s="93"/>
      <c r="D30" s="94"/>
    </row>
    <row r="31" spans="1:5" ht="18.75" customHeight="1" thickBot="1" x14ac:dyDescent="0.3">
      <c r="A31" s="97" t="s">
        <v>90</v>
      </c>
      <c r="B31" s="98" t="s">
        <v>91</v>
      </c>
      <c r="C31" s="99"/>
      <c r="D31" s="100"/>
    </row>
    <row r="33" spans="1:4" ht="31.5" customHeight="1" x14ac:dyDescent="0.25">
      <c r="A33" s="122" t="s">
        <v>92</v>
      </c>
      <c r="B33" s="122"/>
      <c r="C33" s="138"/>
      <c r="D33" s="138"/>
    </row>
    <row r="34" spans="1:4" x14ac:dyDescent="0.25">
      <c r="C34" s="127" t="s">
        <v>93</v>
      </c>
      <c r="D34" s="127"/>
    </row>
  </sheetData>
  <sheetProtection algorithmName="SHA-512" hashValue="FLitylHKplsN/T0eW6rQCfk2MXHLA0QYQT9mV3pIlsbxZABsmx9ktWDs0ATf/I8FnYYigqBpVRLRBPMmeGR/BA==" saltValue="aU6z0pE6+8CK6VleNuzn8w==" spinCount="100000" sheet="1" objects="1" scenarios="1"/>
  <mergeCells count="7">
    <mergeCell ref="C34:D34"/>
    <mergeCell ref="A33:B33"/>
    <mergeCell ref="C33:D33"/>
    <mergeCell ref="A2:D2"/>
    <mergeCell ref="A3:D3"/>
    <mergeCell ref="A5:D5"/>
    <mergeCell ref="A6:D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F37"/>
  <sheetViews>
    <sheetView workbookViewId="0">
      <selection activeCell="G26" sqref="G26"/>
    </sheetView>
  </sheetViews>
  <sheetFormatPr defaultRowHeight="15" x14ac:dyDescent="0.25"/>
  <cols>
    <col min="1" max="1" width="45.85546875" style="51" customWidth="1"/>
    <col min="2" max="2" width="8.85546875" style="22" customWidth="1"/>
    <col min="3" max="3" width="16.5703125" style="22" customWidth="1"/>
    <col min="4" max="4" width="16.140625" style="22" customWidth="1"/>
    <col min="5" max="16384" width="9.140625" style="22"/>
  </cols>
  <sheetData>
    <row r="1" spans="1:6" ht="18.75" x14ac:dyDescent="0.3">
      <c r="A1" s="128" t="s">
        <v>96</v>
      </c>
      <c r="B1" s="128"/>
      <c r="C1" s="128"/>
      <c r="D1" s="128"/>
      <c r="E1" s="77"/>
      <c r="F1" s="77"/>
    </row>
    <row r="2" spans="1:6" ht="15.75" x14ac:dyDescent="0.25">
      <c r="A2" s="129" t="s">
        <v>155</v>
      </c>
      <c r="B2" s="129"/>
      <c r="C2" s="129"/>
      <c r="D2" s="129"/>
    </row>
    <row r="4" spans="1:6" ht="28.5" customHeight="1" x14ac:dyDescent="0.25">
      <c r="A4" s="130">
        <f>'отчет о фин. результатах'!A5:D5</f>
        <v>0</v>
      </c>
      <c r="B4" s="131"/>
      <c r="C4" s="131"/>
      <c r="D4" s="132"/>
    </row>
    <row r="5" spans="1:6" ht="13.5" customHeight="1" x14ac:dyDescent="0.25">
      <c r="A5" s="127" t="s">
        <v>45</v>
      </c>
      <c r="B5" s="127"/>
      <c r="C5" s="127"/>
      <c r="D5" s="127"/>
    </row>
    <row r="6" spans="1:6" ht="7.5" customHeight="1" thickBot="1" x14ac:dyDescent="0.3"/>
    <row r="7" spans="1:6" ht="51" customHeight="1" thickBot="1" x14ac:dyDescent="0.3">
      <c r="A7" s="78" t="s">
        <v>41</v>
      </c>
      <c r="B7" s="79" t="s">
        <v>40</v>
      </c>
      <c r="C7" s="80" t="s">
        <v>158</v>
      </c>
      <c r="D7" s="81" t="s">
        <v>147</v>
      </c>
    </row>
    <row r="8" spans="1:6" ht="21.75" customHeight="1" thickBot="1" x14ac:dyDescent="0.3">
      <c r="A8" s="101" t="s">
        <v>97</v>
      </c>
      <c r="B8" s="102" t="s">
        <v>98</v>
      </c>
      <c r="C8" s="140"/>
      <c r="D8" s="141"/>
    </row>
    <row r="9" spans="1:6" ht="18.75" customHeight="1" x14ac:dyDescent="0.25">
      <c r="A9" s="103" t="s">
        <v>99</v>
      </c>
      <c r="B9" s="104"/>
      <c r="C9" s="142"/>
      <c r="D9" s="143"/>
    </row>
    <row r="10" spans="1:6" ht="19.5" customHeight="1" x14ac:dyDescent="0.25">
      <c r="A10" s="105" t="s">
        <v>100</v>
      </c>
      <c r="B10" s="106" t="s">
        <v>101</v>
      </c>
      <c r="C10" s="144"/>
      <c r="D10" s="145"/>
    </row>
    <row r="11" spans="1:6" ht="18.75" customHeight="1" x14ac:dyDescent="0.25">
      <c r="A11" s="105" t="s">
        <v>102</v>
      </c>
      <c r="B11" s="106" t="s">
        <v>103</v>
      </c>
      <c r="C11" s="144"/>
      <c r="D11" s="145"/>
    </row>
    <row r="12" spans="1:6" ht="19.5" customHeight="1" x14ac:dyDescent="0.25">
      <c r="A12" s="105" t="s">
        <v>104</v>
      </c>
      <c r="B12" s="106" t="s">
        <v>105</v>
      </c>
      <c r="C12" s="144"/>
      <c r="D12" s="145"/>
    </row>
    <row r="13" spans="1:6" ht="25.5" x14ac:dyDescent="0.25">
      <c r="A13" s="105" t="s">
        <v>106</v>
      </c>
      <c r="B13" s="106" t="s">
        <v>107</v>
      </c>
      <c r="C13" s="144"/>
      <c r="D13" s="145"/>
    </row>
    <row r="14" spans="1:6" ht="19.5" customHeight="1" x14ac:dyDescent="0.25">
      <c r="A14" s="105" t="s">
        <v>108</v>
      </c>
      <c r="B14" s="106" t="s">
        <v>109</v>
      </c>
      <c r="C14" s="144"/>
      <c r="D14" s="145"/>
    </row>
    <row r="15" spans="1:6" ht="18.75" customHeight="1" x14ac:dyDescent="0.25">
      <c r="A15" s="105" t="s">
        <v>110</v>
      </c>
      <c r="B15" s="106" t="s">
        <v>111</v>
      </c>
      <c r="C15" s="144"/>
      <c r="D15" s="145"/>
    </row>
    <row r="16" spans="1:6" ht="18.75" customHeight="1" thickBot="1" x14ac:dyDescent="0.3">
      <c r="A16" s="107" t="s">
        <v>112</v>
      </c>
      <c r="B16" s="108" t="s">
        <v>113</v>
      </c>
      <c r="C16" s="146">
        <f>C10+C11+C12+C13+C14+C15</f>
        <v>0</v>
      </c>
      <c r="D16" s="147">
        <f>D10+D11+D12+D13+D14+D15</f>
        <v>0</v>
      </c>
    </row>
    <row r="17" spans="1:4" ht="17.25" customHeight="1" x14ac:dyDescent="0.25">
      <c r="A17" s="103" t="s">
        <v>114</v>
      </c>
      <c r="B17" s="104"/>
      <c r="C17" s="148"/>
      <c r="D17" s="149"/>
    </row>
    <row r="18" spans="1:4" ht="18" customHeight="1" x14ac:dyDescent="0.25">
      <c r="A18" s="105" t="s">
        <v>115</v>
      </c>
      <c r="B18" s="106" t="s">
        <v>116</v>
      </c>
      <c r="C18" s="146">
        <f>C20+C21+C22</f>
        <v>0</v>
      </c>
      <c r="D18" s="147">
        <f>D20+D21+D22</f>
        <v>0</v>
      </c>
    </row>
    <row r="19" spans="1:4" x14ac:dyDescent="0.25">
      <c r="A19" s="107" t="s">
        <v>117</v>
      </c>
      <c r="B19" s="108"/>
      <c r="C19" s="150"/>
      <c r="D19" s="147"/>
    </row>
    <row r="20" spans="1:4" ht="19.5" customHeight="1" x14ac:dyDescent="0.25">
      <c r="A20" s="109" t="s">
        <v>118</v>
      </c>
      <c r="B20" s="110" t="s">
        <v>119</v>
      </c>
      <c r="C20" s="151"/>
      <c r="D20" s="152"/>
    </row>
    <row r="21" spans="1:4" ht="25.5" x14ac:dyDescent="0.25">
      <c r="A21" s="105" t="s">
        <v>146</v>
      </c>
      <c r="B21" s="106" t="s">
        <v>120</v>
      </c>
      <c r="C21" s="153"/>
      <c r="D21" s="152"/>
    </row>
    <row r="22" spans="1:4" x14ac:dyDescent="0.25">
      <c r="A22" s="105" t="s">
        <v>121</v>
      </c>
      <c r="B22" s="106" t="s">
        <v>122</v>
      </c>
      <c r="C22" s="144"/>
      <c r="D22" s="145"/>
    </row>
    <row r="23" spans="1:4" x14ac:dyDescent="0.25">
      <c r="A23" s="105" t="s">
        <v>123</v>
      </c>
      <c r="B23" s="106" t="s">
        <v>124</v>
      </c>
      <c r="C23" s="146">
        <f>C25+C26+C27+C28+C29+C30</f>
        <v>0</v>
      </c>
      <c r="D23" s="147">
        <f>D25+D26+D27+D28+D29+D30</f>
        <v>0</v>
      </c>
    </row>
    <row r="24" spans="1:4" x14ac:dyDescent="0.25">
      <c r="A24" s="107" t="s">
        <v>117</v>
      </c>
      <c r="B24" s="108"/>
      <c r="C24" s="146"/>
      <c r="D24" s="147"/>
    </row>
    <row r="25" spans="1:4" ht="25.5" x14ac:dyDescent="0.25">
      <c r="A25" s="109" t="s">
        <v>125</v>
      </c>
      <c r="B25" s="110" t="s">
        <v>126</v>
      </c>
      <c r="C25" s="153"/>
      <c r="D25" s="152"/>
    </row>
    <row r="26" spans="1:4" ht="18.75" customHeight="1" x14ac:dyDescent="0.25">
      <c r="A26" s="105" t="s">
        <v>127</v>
      </c>
      <c r="B26" s="106" t="s">
        <v>128</v>
      </c>
      <c r="C26" s="153"/>
      <c r="D26" s="152"/>
    </row>
    <row r="27" spans="1:4" ht="25.5" x14ac:dyDescent="0.25">
      <c r="A27" s="105" t="s">
        <v>129</v>
      </c>
      <c r="B27" s="106" t="s">
        <v>130</v>
      </c>
      <c r="C27" s="144"/>
      <c r="D27" s="145"/>
    </row>
    <row r="28" spans="1:4" ht="38.25" x14ac:dyDescent="0.25">
      <c r="A28" s="105" t="s">
        <v>131</v>
      </c>
      <c r="B28" s="106" t="s">
        <v>132</v>
      </c>
      <c r="C28" s="144"/>
      <c r="D28" s="145"/>
    </row>
    <row r="29" spans="1:4" x14ac:dyDescent="0.25">
      <c r="A29" s="105" t="s">
        <v>133</v>
      </c>
      <c r="B29" s="106" t="s">
        <v>134</v>
      </c>
      <c r="C29" s="144"/>
      <c r="D29" s="145"/>
    </row>
    <row r="30" spans="1:4" ht="18.75" customHeight="1" x14ac:dyDescent="0.25">
      <c r="A30" s="105" t="s">
        <v>135</v>
      </c>
      <c r="B30" s="106" t="s">
        <v>136</v>
      </c>
      <c r="C30" s="144"/>
      <c r="D30" s="145"/>
    </row>
    <row r="31" spans="1:4" ht="25.5" x14ac:dyDescent="0.25">
      <c r="A31" s="105" t="s">
        <v>137</v>
      </c>
      <c r="B31" s="106" t="s">
        <v>138</v>
      </c>
      <c r="C31" s="144"/>
      <c r="D31" s="145"/>
    </row>
    <row r="32" spans="1:4" ht="18" customHeight="1" x14ac:dyDescent="0.25">
      <c r="A32" s="105" t="s">
        <v>110</v>
      </c>
      <c r="B32" s="106" t="s">
        <v>139</v>
      </c>
      <c r="C32" s="144"/>
      <c r="D32" s="145"/>
    </row>
    <row r="33" spans="1:4" ht="18.75" customHeight="1" thickBot="1" x14ac:dyDescent="0.3">
      <c r="A33" s="111" t="s">
        <v>140</v>
      </c>
      <c r="B33" s="112" t="s">
        <v>141</v>
      </c>
      <c r="C33" s="154">
        <f>C18+C23+C31+C32</f>
        <v>0</v>
      </c>
      <c r="D33" s="155">
        <f>D18+D23+D31+D32</f>
        <v>0</v>
      </c>
    </row>
    <row r="34" spans="1:4" ht="18.75" customHeight="1" thickBot="1" x14ac:dyDescent="0.3">
      <c r="A34" s="101" t="s">
        <v>142</v>
      </c>
      <c r="B34" s="102" t="s">
        <v>143</v>
      </c>
      <c r="C34" s="156">
        <f>C8+C16-C33</f>
        <v>0</v>
      </c>
      <c r="D34" s="157">
        <f>D8+D16-D33</f>
        <v>0</v>
      </c>
    </row>
    <row r="35" spans="1:4" x14ac:dyDescent="0.25">
      <c r="A35" s="82"/>
      <c r="B35" s="83"/>
      <c r="C35" s="83"/>
      <c r="D35" s="83"/>
    </row>
    <row r="36" spans="1:4" ht="25.5" customHeight="1" x14ac:dyDescent="0.25">
      <c r="A36" s="84" t="s">
        <v>92</v>
      </c>
      <c r="C36" s="124"/>
      <c r="D36" s="124"/>
    </row>
    <row r="37" spans="1:4" x14ac:dyDescent="0.25">
      <c r="C37" s="127" t="s">
        <v>93</v>
      </c>
      <c r="D37" s="127"/>
    </row>
  </sheetData>
  <sheetProtection algorithmName="SHA-512" hashValue="OLqUOkcrTGY8Dh4UKfEq7M6pGj7tTAvot0sLAHkSl1iE+xEpMrOvxG+aNqbAUR5eEpBM9m4xJQO1N8+ZhMvS2Q==" saltValue="+qvfW39izoiu+eTa2BgWGg==" spinCount="100000" sheet="1" objects="1" scenarios="1"/>
  <mergeCells count="6">
    <mergeCell ref="A1:D1"/>
    <mergeCell ref="A2:D2"/>
    <mergeCell ref="A4:D4"/>
    <mergeCell ref="A5:D5"/>
    <mergeCell ref="C37:D37"/>
    <mergeCell ref="C36:D3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BN21"/>
  <sheetViews>
    <sheetView topLeftCell="A13" workbookViewId="0">
      <selection activeCell="A10" sqref="A10:B10"/>
    </sheetView>
  </sheetViews>
  <sheetFormatPr defaultRowHeight="18.75" x14ac:dyDescent="0.25"/>
  <cols>
    <col min="1" max="1" width="16.5703125" style="3" customWidth="1"/>
    <col min="2" max="2" width="9.140625" style="3"/>
    <col min="3" max="3" width="11.140625" style="3" customWidth="1"/>
    <col min="4" max="4" width="10.7109375" style="3" customWidth="1"/>
    <col min="5" max="6" width="11" style="3" customWidth="1"/>
    <col min="7" max="8" width="10.42578125" style="3" customWidth="1"/>
    <col min="9" max="9" width="11.28515625" style="3" customWidth="1"/>
    <col min="10" max="10" width="11.42578125" style="3" customWidth="1"/>
    <col min="11" max="11" width="11.85546875" style="3" customWidth="1"/>
    <col min="12" max="12" width="11" style="4" customWidth="1"/>
    <col min="13" max="13" width="10.42578125" style="3" customWidth="1"/>
    <col min="14" max="14" width="11.5703125" style="3" customWidth="1"/>
    <col min="15" max="15" width="10.7109375" style="3" customWidth="1"/>
    <col min="16" max="16" width="11.42578125" style="3" customWidth="1"/>
    <col min="17" max="17" width="11.28515625" style="3" customWidth="1"/>
    <col min="18" max="18" width="11.42578125" style="3" customWidth="1"/>
    <col min="19" max="20" width="11.5703125" style="3" customWidth="1"/>
    <col min="21" max="21" width="11.140625" style="3" customWidth="1"/>
    <col min="22" max="22" width="10.7109375" style="3" customWidth="1"/>
    <col min="23" max="24" width="11.5703125" style="3" customWidth="1"/>
    <col min="25" max="25" width="11.85546875" style="3" customWidth="1"/>
    <col min="26" max="26" width="12.42578125" style="3" customWidth="1"/>
    <col min="27" max="27" width="12.28515625" style="3" customWidth="1"/>
    <col min="28" max="28" width="12.85546875" style="3" customWidth="1"/>
    <col min="29" max="29" width="10.85546875" style="3" customWidth="1"/>
    <col min="30" max="30" width="11.28515625" style="3" customWidth="1"/>
    <col min="31" max="31" width="11.5703125" style="3" customWidth="1"/>
    <col min="32" max="32" width="11" style="3" customWidth="1"/>
    <col min="33" max="33" width="11.42578125" style="3" customWidth="1"/>
    <col min="34" max="34" width="11.85546875" style="3" customWidth="1"/>
    <col min="35" max="35" width="10.42578125" style="3" customWidth="1"/>
    <col min="36" max="36" width="11.5703125" style="3" customWidth="1"/>
    <col min="37" max="37" width="11.140625" style="3" customWidth="1"/>
    <col min="38" max="38" width="11" style="3" customWidth="1"/>
    <col min="39" max="39" width="11.28515625" style="3" customWidth="1"/>
    <col min="40" max="40" width="11.5703125" style="3" customWidth="1"/>
    <col min="41" max="41" width="11.140625" style="3" customWidth="1"/>
    <col min="42" max="42" width="11" style="3" customWidth="1"/>
    <col min="43" max="16384" width="9.140625" style="3"/>
  </cols>
  <sheetData>
    <row r="3" spans="1:66" x14ac:dyDescent="0.25">
      <c r="A3" s="133">
        <v>2021</v>
      </c>
      <c r="B3" s="133"/>
    </row>
    <row r="5" spans="1:66" x14ac:dyDescent="0.25">
      <c r="A5" s="12"/>
      <c r="B5" s="11" t="s">
        <v>43</v>
      </c>
      <c r="C5" s="12">
        <v>1110</v>
      </c>
      <c r="D5" s="12">
        <v>1120</v>
      </c>
      <c r="E5" s="12">
        <v>1130</v>
      </c>
      <c r="F5" s="12">
        <v>1140</v>
      </c>
      <c r="G5" s="12">
        <v>1150</v>
      </c>
      <c r="H5" s="12">
        <v>1160</v>
      </c>
      <c r="I5" s="12">
        <v>1170</v>
      </c>
      <c r="J5" s="12">
        <v>1180</v>
      </c>
      <c r="K5" s="12">
        <v>1190</v>
      </c>
      <c r="L5" s="13">
        <v>1100</v>
      </c>
      <c r="M5" s="11" t="s">
        <v>43</v>
      </c>
      <c r="N5" s="12">
        <v>1210</v>
      </c>
      <c r="O5" s="12">
        <v>1220</v>
      </c>
      <c r="P5" s="12">
        <v>1230</v>
      </c>
      <c r="Q5" s="12">
        <v>1240</v>
      </c>
      <c r="R5" s="12">
        <v>1250</v>
      </c>
      <c r="S5" s="12">
        <v>1260</v>
      </c>
      <c r="T5" s="13">
        <v>1200</v>
      </c>
      <c r="U5" s="15">
        <v>1600</v>
      </c>
      <c r="V5" s="11" t="s">
        <v>43</v>
      </c>
      <c r="W5" s="12">
        <v>1310</v>
      </c>
      <c r="X5" s="12">
        <v>1320</v>
      </c>
      <c r="Y5" s="12">
        <v>1350</v>
      </c>
      <c r="Z5" s="12">
        <v>1360</v>
      </c>
      <c r="AA5" s="12">
        <v>1370</v>
      </c>
      <c r="AB5" s="13">
        <v>1300</v>
      </c>
      <c r="AC5" s="11" t="s">
        <v>43</v>
      </c>
      <c r="AD5" s="12">
        <v>1410</v>
      </c>
      <c r="AE5" s="12">
        <v>1420</v>
      </c>
      <c r="AF5" s="12">
        <v>1430</v>
      </c>
      <c r="AG5" s="12">
        <v>1450</v>
      </c>
      <c r="AH5" s="13">
        <v>1400</v>
      </c>
      <c r="AI5" s="11" t="s">
        <v>43</v>
      </c>
      <c r="AJ5" s="12">
        <v>1510</v>
      </c>
      <c r="AK5" s="12">
        <v>1520</v>
      </c>
      <c r="AL5" s="12">
        <v>1530</v>
      </c>
      <c r="AM5" s="12">
        <v>1540</v>
      </c>
      <c r="AN5" s="12">
        <v>1550</v>
      </c>
      <c r="AO5" s="13">
        <v>1500</v>
      </c>
      <c r="AP5" s="15">
        <v>1700</v>
      </c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</row>
    <row r="6" spans="1:66" s="10" customFormat="1" ht="153.75" customHeight="1" x14ac:dyDescent="0.25">
      <c r="A6" s="6" t="s">
        <v>45</v>
      </c>
      <c r="B6" s="5" t="s">
        <v>39</v>
      </c>
      <c r="C6" s="6" t="s">
        <v>38</v>
      </c>
      <c r="D6" s="6" t="s">
        <v>37</v>
      </c>
      <c r="E6" s="6" t="s">
        <v>36</v>
      </c>
      <c r="F6" s="6" t="s">
        <v>35</v>
      </c>
      <c r="G6" s="6" t="s">
        <v>34</v>
      </c>
      <c r="H6" s="6" t="s">
        <v>33</v>
      </c>
      <c r="I6" s="6" t="s">
        <v>32</v>
      </c>
      <c r="J6" s="6" t="s">
        <v>31</v>
      </c>
      <c r="K6" s="6" t="s">
        <v>30</v>
      </c>
      <c r="L6" s="7" t="s">
        <v>29</v>
      </c>
      <c r="M6" s="5" t="s">
        <v>28</v>
      </c>
      <c r="N6" s="6" t="s">
        <v>27</v>
      </c>
      <c r="O6" s="6" t="s">
        <v>26</v>
      </c>
      <c r="P6" s="6" t="s">
        <v>25</v>
      </c>
      <c r="Q6" s="6" t="s">
        <v>24</v>
      </c>
      <c r="R6" s="6" t="s">
        <v>23</v>
      </c>
      <c r="S6" s="6" t="s">
        <v>22</v>
      </c>
      <c r="T6" s="7" t="s">
        <v>21</v>
      </c>
      <c r="U6" s="8" t="s">
        <v>3</v>
      </c>
      <c r="V6" s="5" t="s">
        <v>20</v>
      </c>
      <c r="W6" s="6" t="s">
        <v>19</v>
      </c>
      <c r="X6" s="6" t="s">
        <v>18</v>
      </c>
      <c r="Y6" s="6" t="s">
        <v>17</v>
      </c>
      <c r="Z6" s="6" t="s">
        <v>16</v>
      </c>
      <c r="AA6" s="6" t="s">
        <v>15</v>
      </c>
      <c r="AB6" s="7" t="s">
        <v>14</v>
      </c>
      <c r="AC6" s="5" t="s">
        <v>13</v>
      </c>
      <c r="AD6" s="6" t="s">
        <v>9</v>
      </c>
      <c r="AE6" s="6" t="s">
        <v>12</v>
      </c>
      <c r="AF6" s="6" t="s">
        <v>6</v>
      </c>
      <c r="AG6" s="6" t="s">
        <v>5</v>
      </c>
      <c r="AH6" s="7" t="s">
        <v>11</v>
      </c>
      <c r="AI6" s="5" t="s">
        <v>10</v>
      </c>
      <c r="AJ6" s="6" t="s">
        <v>9</v>
      </c>
      <c r="AK6" s="6" t="s">
        <v>8</v>
      </c>
      <c r="AL6" s="6" t="s">
        <v>7</v>
      </c>
      <c r="AM6" s="6" t="s">
        <v>6</v>
      </c>
      <c r="AN6" s="6" t="s">
        <v>5</v>
      </c>
      <c r="AO6" s="7" t="s">
        <v>4</v>
      </c>
      <c r="AP6" s="8" t="s">
        <v>3</v>
      </c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</row>
    <row r="7" spans="1:66" ht="24.75" customHeight="1" x14ac:dyDescent="0.25">
      <c r="A7" s="116">
        <f>'Баланс 2021'!A4</f>
        <v>0</v>
      </c>
      <c r="B7" s="11" t="s">
        <v>43</v>
      </c>
      <c r="C7" s="12">
        <f>'Баланс 2021'!D9</f>
        <v>0</v>
      </c>
      <c r="D7" s="12">
        <f>'Баланс 2021'!D10</f>
        <v>0</v>
      </c>
      <c r="E7" s="12">
        <f>'Баланс 2021'!D11</f>
        <v>0</v>
      </c>
      <c r="F7" s="12">
        <f>'Баланс 2021'!D12</f>
        <v>0</v>
      </c>
      <c r="G7" s="12">
        <f>'Баланс 2021'!D13</f>
        <v>0</v>
      </c>
      <c r="H7" s="12">
        <f>'Баланс 2021'!D14</f>
        <v>0</v>
      </c>
      <c r="I7" s="12">
        <f>'Баланс 2021'!D15</f>
        <v>0</v>
      </c>
      <c r="J7" s="12">
        <f>'Баланс 2021'!D16</f>
        <v>0</v>
      </c>
      <c r="K7" s="12">
        <f>'Баланс 2021'!D17</f>
        <v>0</v>
      </c>
      <c r="L7" s="13">
        <f>'Баланс 2021'!D18</f>
        <v>0</v>
      </c>
      <c r="M7" s="11" t="s">
        <v>43</v>
      </c>
      <c r="N7" s="12">
        <f>'Баланс 2021'!D20</f>
        <v>0</v>
      </c>
      <c r="O7" s="12">
        <f>'Баланс 2021'!D21</f>
        <v>0</v>
      </c>
      <c r="P7" s="12">
        <f>'Баланс 2021'!D22</f>
        <v>0</v>
      </c>
      <c r="Q7" s="12">
        <f>'Баланс 2021'!D23</f>
        <v>0</v>
      </c>
      <c r="R7" s="12">
        <f>'Баланс 2021'!D24</f>
        <v>0</v>
      </c>
      <c r="S7" s="12">
        <f>'Баланс 2021'!D25</f>
        <v>0</v>
      </c>
      <c r="T7" s="13">
        <f>'Баланс 2021'!D26</f>
        <v>0</v>
      </c>
      <c r="U7" s="15">
        <f>'Баланс 2021'!D27</f>
        <v>0</v>
      </c>
      <c r="V7" s="11" t="s">
        <v>43</v>
      </c>
      <c r="W7" s="12">
        <f>'Баланс 2021'!D29</f>
        <v>0</v>
      </c>
      <c r="X7" s="12">
        <f>'Баланс 2021'!D30</f>
        <v>0</v>
      </c>
      <c r="Y7" s="12">
        <f>'Баланс 2021'!D31</f>
        <v>0</v>
      </c>
      <c r="Z7" s="12">
        <f>'Баланс 2021'!D32</f>
        <v>0</v>
      </c>
      <c r="AA7" s="12">
        <f>'Баланс 2021'!D33</f>
        <v>0</v>
      </c>
      <c r="AB7" s="13">
        <f>'Баланс 2021'!D34</f>
        <v>0</v>
      </c>
      <c r="AC7" s="11" t="s">
        <v>43</v>
      </c>
      <c r="AD7" s="12">
        <f>'Баланс 2021'!D36</f>
        <v>0</v>
      </c>
      <c r="AE7" s="12">
        <f>'Баланс 2021'!D37</f>
        <v>0</v>
      </c>
      <c r="AF7" s="12">
        <f>'Баланс 2021'!D38</f>
        <v>0</v>
      </c>
      <c r="AG7" s="12">
        <f>'Баланс 2021'!D39</f>
        <v>0</v>
      </c>
      <c r="AH7" s="13">
        <f>'Баланс 2021'!D40</f>
        <v>0</v>
      </c>
      <c r="AI7" s="11" t="s">
        <v>43</v>
      </c>
      <c r="AJ7" s="12">
        <f>'Баланс 2021'!D42</f>
        <v>0</v>
      </c>
      <c r="AK7" s="12">
        <f>'Баланс 2021'!D43</f>
        <v>0</v>
      </c>
      <c r="AL7" s="12">
        <f>'Баланс 2021'!D44</f>
        <v>0</v>
      </c>
      <c r="AM7" s="12">
        <f>'Баланс 2021'!D45</f>
        <v>0</v>
      </c>
      <c r="AN7" s="12">
        <f>'Баланс 2021'!D46</f>
        <v>0</v>
      </c>
      <c r="AO7" s="13">
        <f>'Баланс 2021'!D47</f>
        <v>0</v>
      </c>
      <c r="AP7" s="15">
        <f>'Баланс 2021'!D48</f>
        <v>0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</row>
    <row r="10" spans="1:66" x14ac:dyDescent="0.25">
      <c r="A10" s="133">
        <v>2020</v>
      </c>
      <c r="B10" s="133"/>
    </row>
    <row r="12" spans="1:66" x14ac:dyDescent="0.25">
      <c r="A12" s="12"/>
      <c r="B12" s="11" t="s">
        <v>43</v>
      </c>
      <c r="C12" s="12">
        <v>1110</v>
      </c>
      <c r="D12" s="12">
        <v>1120</v>
      </c>
      <c r="E12" s="12">
        <v>1130</v>
      </c>
      <c r="F12" s="12">
        <v>1140</v>
      </c>
      <c r="G12" s="12">
        <v>1150</v>
      </c>
      <c r="H12" s="12">
        <v>1160</v>
      </c>
      <c r="I12" s="12">
        <v>1170</v>
      </c>
      <c r="J12" s="12">
        <v>1180</v>
      </c>
      <c r="K12" s="12">
        <v>1190</v>
      </c>
      <c r="L12" s="13">
        <v>1100</v>
      </c>
      <c r="M12" s="11" t="s">
        <v>43</v>
      </c>
      <c r="N12" s="12">
        <v>1210</v>
      </c>
      <c r="O12" s="12">
        <v>1220</v>
      </c>
      <c r="P12" s="12">
        <v>1230</v>
      </c>
      <c r="Q12" s="12">
        <v>1240</v>
      </c>
      <c r="R12" s="12">
        <v>1250</v>
      </c>
      <c r="S12" s="12">
        <v>1260</v>
      </c>
      <c r="T12" s="13">
        <v>1200</v>
      </c>
      <c r="U12" s="15">
        <v>1600</v>
      </c>
      <c r="V12" s="11" t="s">
        <v>43</v>
      </c>
      <c r="W12" s="12">
        <v>1310</v>
      </c>
      <c r="X12" s="12">
        <v>1320</v>
      </c>
      <c r="Y12" s="12">
        <v>1350</v>
      </c>
      <c r="Z12" s="12">
        <v>1360</v>
      </c>
      <c r="AA12" s="12">
        <v>1370</v>
      </c>
      <c r="AB12" s="13">
        <v>1300</v>
      </c>
      <c r="AC12" s="11" t="s">
        <v>43</v>
      </c>
      <c r="AD12" s="12">
        <v>1410</v>
      </c>
      <c r="AE12" s="12">
        <v>1420</v>
      </c>
      <c r="AF12" s="12">
        <v>1430</v>
      </c>
      <c r="AG12" s="12">
        <v>1450</v>
      </c>
      <c r="AH12" s="13">
        <v>1400</v>
      </c>
      <c r="AI12" s="11" t="s">
        <v>43</v>
      </c>
      <c r="AJ12" s="12">
        <v>1510</v>
      </c>
      <c r="AK12" s="12">
        <v>1520</v>
      </c>
      <c r="AL12" s="12">
        <v>1530</v>
      </c>
      <c r="AM12" s="12">
        <v>1540</v>
      </c>
      <c r="AN12" s="12">
        <v>1550</v>
      </c>
      <c r="AO12" s="13">
        <v>1500</v>
      </c>
      <c r="AP12" s="15">
        <v>1700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</row>
    <row r="13" spans="1:66" s="10" customFormat="1" ht="153.75" customHeight="1" x14ac:dyDescent="0.25">
      <c r="A13" s="6" t="s">
        <v>45</v>
      </c>
      <c r="B13" s="5" t="s">
        <v>39</v>
      </c>
      <c r="C13" s="6" t="s">
        <v>38</v>
      </c>
      <c r="D13" s="6" t="s">
        <v>37</v>
      </c>
      <c r="E13" s="6" t="s">
        <v>36</v>
      </c>
      <c r="F13" s="6" t="s">
        <v>35</v>
      </c>
      <c r="G13" s="6" t="s">
        <v>34</v>
      </c>
      <c r="H13" s="6" t="s">
        <v>33</v>
      </c>
      <c r="I13" s="6" t="s">
        <v>32</v>
      </c>
      <c r="J13" s="6" t="s">
        <v>31</v>
      </c>
      <c r="K13" s="6" t="s">
        <v>30</v>
      </c>
      <c r="L13" s="7" t="s">
        <v>29</v>
      </c>
      <c r="M13" s="5" t="s">
        <v>28</v>
      </c>
      <c r="N13" s="6" t="s">
        <v>27</v>
      </c>
      <c r="O13" s="6" t="s">
        <v>26</v>
      </c>
      <c r="P13" s="6" t="s">
        <v>25</v>
      </c>
      <c r="Q13" s="6" t="s">
        <v>24</v>
      </c>
      <c r="R13" s="6" t="s">
        <v>23</v>
      </c>
      <c r="S13" s="6" t="s">
        <v>22</v>
      </c>
      <c r="T13" s="7" t="s">
        <v>21</v>
      </c>
      <c r="U13" s="8" t="s">
        <v>3</v>
      </c>
      <c r="V13" s="5" t="s">
        <v>20</v>
      </c>
      <c r="W13" s="6" t="s">
        <v>19</v>
      </c>
      <c r="X13" s="6" t="s">
        <v>18</v>
      </c>
      <c r="Y13" s="6" t="s">
        <v>17</v>
      </c>
      <c r="Z13" s="6" t="s">
        <v>16</v>
      </c>
      <c r="AA13" s="6" t="s">
        <v>15</v>
      </c>
      <c r="AB13" s="7" t="s">
        <v>14</v>
      </c>
      <c r="AC13" s="5" t="s">
        <v>13</v>
      </c>
      <c r="AD13" s="6" t="s">
        <v>9</v>
      </c>
      <c r="AE13" s="6" t="s">
        <v>12</v>
      </c>
      <c r="AF13" s="6" t="s">
        <v>6</v>
      </c>
      <c r="AG13" s="6" t="s">
        <v>5</v>
      </c>
      <c r="AH13" s="7" t="s">
        <v>11</v>
      </c>
      <c r="AI13" s="5" t="s">
        <v>10</v>
      </c>
      <c r="AJ13" s="6" t="s">
        <v>9</v>
      </c>
      <c r="AK13" s="6" t="s">
        <v>8</v>
      </c>
      <c r="AL13" s="6" t="s">
        <v>7</v>
      </c>
      <c r="AM13" s="6" t="s">
        <v>6</v>
      </c>
      <c r="AN13" s="6" t="s">
        <v>5</v>
      </c>
      <c r="AO13" s="7" t="s">
        <v>4</v>
      </c>
      <c r="AP13" s="8" t="s">
        <v>3</v>
      </c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</row>
    <row r="14" spans="1:66" s="20" customFormat="1" ht="24.75" customHeight="1" x14ac:dyDescent="0.25">
      <c r="A14" s="116">
        <f>'Баланс 2021'!A4</f>
        <v>0</v>
      </c>
      <c r="B14" s="17" t="s">
        <v>43</v>
      </c>
      <c r="C14" s="16">
        <f>'Баланс 2021'!E9</f>
        <v>0</v>
      </c>
      <c r="D14" s="16">
        <f>'Баланс 2021'!E10</f>
        <v>0</v>
      </c>
      <c r="E14" s="16">
        <f>'Баланс 2021'!E11</f>
        <v>0</v>
      </c>
      <c r="F14" s="16">
        <f>'Баланс 2021'!E12</f>
        <v>0</v>
      </c>
      <c r="G14" s="16">
        <f>'Баланс 2021'!E13</f>
        <v>0</v>
      </c>
      <c r="H14" s="16">
        <f>'Баланс 2021'!E14</f>
        <v>0</v>
      </c>
      <c r="I14" s="16">
        <f>'Баланс 2021'!E15</f>
        <v>0</v>
      </c>
      <c r="J14" s="16">
        <f>'Баланс 2021'!E16</f>
        <v>0</v>
      </c>
      <c r="K14" s="16">
        <f>'Баланс 2021'!E17</f>
        <v>0</v>
      </c>
      <c r="L14" s="18">
        <f>'Баланс 2021'!E18</f>
        <v>0</v>
      </c>
      <c r="M14" s="17" t="s">
        <v>43</v>
      </c>
      <c r="N14" s="16">
        <f>'Баланс 2021'!E20</f>
        <v>0</v>
      </c>
      <c r="O14" s="16">
        <f>'Баланс 2021'!E21</f>
        <v>0</v>
      </c>
      <c r="P14" s="16">
        <f>'Баланс 2021'!E22</f>
        <v>0</v>
      </c>
      <c r="Q14" s="16">
        <f>'Баланс 2021'!E23</f>
        <v>0</v>
      </c>
      <c r="R14" s="16">
        <f>'Баланс 2021'!E24</f>
        <v>0</v>
      </c>
      <c r="S14" s="16">
        <f>'Баланс 2021'!E25</f>
        <v>0</v>
      </c>
      <c r="T14" s="18">
        <f>'Баланс 2021'!E26</f>
        <v>0</v>
      </c>
      <c r="U14" s="21">
        <f>'Баланс 2021'!E27</f>
        <v>0</v>
      </c>
      <c r="V14" s="17" t="s">
        <v>43</v>
      </c>
      <c r="W14" s="16">
        <f>'Баланс 2021'!E29</f>
        <v>0</v>
      </c>
      <c r="X14" s="16">
        <f>'Баланс 2021'!E30</f>
        <v>0</v>
      </c>
      <c r="Y14" s="16">
        <f>'Баланс 2021'!E31</f>
        <v>0</v>
      </c>
      <c r="Z14" s="16">
        <f>'Баланс 2021'!E32</f>
        <v>0</v>
      </c>
      <c r="AA14" s="16">
        <f>'Баланс 2021'!E33</f>
        <v>0</v>
      </c>
      <c r="AB14" s="18">
        <f>'Баланс 2021'!E34</f>
        <v>0</v>
      </c>
      <c r="AC14" s="17" t="s">
        <v>43</v>
      </c>
      <c r="AD14" s="16">
        <f>'Баланс 2021'!E36</f>
        <v>0</v>
      </c>
      <c r="AE14" s="16">
        <f>'Баланс 2021'!E37</f>
        <v>0</v>
      </c>
      <c r="AF14" s="16">
        <f>'Баланс 2021'!E38</f>
        <v>0</v>
      </c>
      <c r="AG14" s="16">
        <f>'Баланс 2021'!E39</f>
        <v>0</v>
      </c>
      <c r="AH14" s="18">
        <f>'Баланс 2021'!E40</f>
        <v>0</v>
      </c>
      <c r="AI14" s="17" t="s">
        <v>43</v>
      </c>
      <c r="AJ14" s="16">
        <f>'Баланс 2021'!E42</f>
        <v>0</v>
      </c>
      <c r="AK14" s="16">
        <f>'Баланс 2021'!E43</f>
        <v>0</v>
      </c>
      <c r="AL14" s="16">
        <f>'Баланс 2021'!E44</f>
        <v>0</v>
      </c>
      <c r="AM14" s="16">
        <f>'Баланс 2021'!E45</f>
        <v>0</v>
      </c>
      <c r="AN14" s="16">
        <f>'Баланс 2021'!E46</f>
        <v>0</v>
      </c>
      <c r="AO14" s="18">
        <f>'Баланс 2021'!E47</f>
        <v>0</v>
      </c>
      <c r="AP14" s="21">
        <f>'Баланс 2021'!E48</f>
        <v>0</v>
      </c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</row>
    <row r="17" spans="1:66" x14ac:dyDescent="0.25">
      <c r="A17" s="133">
        <v>2018</v>
      </c>
      <c r="B17" s="133"/>
    </row>
    <row r="19" spans="1:66" x14ac:dyDescent="0.25">
      <c r="A19" s="12"/>
      <c r="B19" s="11" t="s">
        <v>43</v>
      </c>
      <c r="C19" s="12">
        <v>1110</v>
      </c>
      <c r="D19" s="12">
        <v>1120</v>
      </c>
      <c r="E19" s="12">
        <v>1130</v>
      </c>
      <c r="F19" s="12">
        <v>1140</v>
      </c>
      <c r="G19" s="12">
        <v>1150</v>
      </c>
      <c r="H19" s="12">
        <v>1160</v>
      </c>
      <c r="I19" s="12">
        <v>1170</v>
      </c>
      <c r="J19" s="12">
        <v>1180</v>
      </c>
      <c r="K19" s="12">
        <v>1190</v>
      </c>
      <c r="L19" s="13">
        <v>1100</v>
      </c>
      <c r="M19" s="11" t="s">
        <v>43</v>
      </c>
      <c r="N19" s="12">
        <v>1210</v>
      </c>
      <c r="O19" s="12">
        <v>1220</v>
      </c>
      <c r="P19" s="12">
        <v>1230</v>
      </c>
      <c r="Q19" s="12">
        <v>1240</v>
      </c>
      <c r="R19" s="12">
        <v>1250</v>
      </c>
      <c r="S19" s="12">
        <v>1260</v>
      </c>
      <c r="T19" s="13">
        <v>1200</v>
      </c>
      <c r="U19" s="15">
        <v>1600</v>
      </c>
      <c r="V19" s="11" t="s">
        <v>43</v>
      </c>
      <c r="W19" s="12">
        <v>1310</v>
      </c>
      <c r="X19" s="12">
        <v>1320</v>
      </c>
      <c r="Y19" s="12">
        <v>1350</v>
      </c>
      <c r="Z19" s="12">
        <v>1360</v>
      </c>
      <c r="AA19" s="12">
        <v>1370</v>
      </c>
      <c r="AB19" s="13">
        <v>1300</v>
      </c>
      <c r="AC19" s="11" t="s">
        <v>43</v>
      </c>
      <c r="AD19" s="12">
        <v>1410</v>
      </c>
      <c r="AE19" s="12">
        <v>1420</v>
      </c>
      <c r="AF19" s="12">
        <v>1430</v>
      </c>
      <c r="AG19" s="12">
        <v>1450</v>
      </c>
      <c r="AH19" s="13">
        <v>1400</v>
      </c>
      <c r="AI19" s="11" t="s">
        <v>43</v>
      </c>
      <c r="AJ19" s="12">
        <v>1510</v>
      </c>
      <c r="AK19" s="12">
        <v>1520</v>
      </c>
      <c r="AL19" s="12">
        <v>1530</v>
      </c>
      <c r="AM19" s="12">
        <v>1540</v>
      </c>
      <c r="AN19" s="12">
        <v>1550</v>
      </c>
      <c r="AO19" s="13">
        <v>1500</v>
      </c>
      <c r="AP19" s="15">
        <v>1700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</row>
    <row r="20" spans="1:66" s="10" customFormat="1" ht="153.75" customHeight="1" x14ac:dyDescent="0.25">
      <c r="A20" s="6" t="s">
        <v>45</v>
      </c>
      <c r="B20" s="5" t="s">
        <v>39</v>
      </c>
      <c r="C20" s="6" t="s">
        <v>38</v>
      </c>
      <c r="D20" s="6" t="s">
        <v>37</v>
      </c>
      <c r="E20" s="6" t="s">
        <v>36</v>
      </c>
      <c r="F20" s="6" t="s">
        <v>35</v>
      </c>
      <c r="G20" s="6" t="s">
        <v>34</v>
      </c>
      <c r="H20" s="6" t="s">
        <v>33</v>
      </c>
      <c r="I20" s="6" t="s">
        <v>32</v>
      </c>
      <c r="J20" s="6" t="s">
        <v>31</v>
      </c>
      <c r="K20" s="6" t="s">
        <v>30</v>
      </c>
      <c r="L20" s="7" t="s">
        <v>29</v>
      </c>
      <c r="M20" s="5" t="s">
        <v>28</v>
      </c>
      <c r="N20" s="6" t="s">
        <v>27</v>
      </c>
      <c r="O20" s="6" t="s">
        <v>26</v>
      </c>
      <c r="P20" s="6" t="s">
        <v>25</v>
      </c>
      <c r="Q20" s="6" t="s">
        <v>24</v>
      </c>
      <c r="R20" s="6" t="s">
        <v>23</v>
      </c>
      <c r="S20" s="6" t="s">
        <v>22</v>
      </c>
      <c r="T20" s="7" t="s">
        <v>21</v>
      </c>
      <c r="U20" s="8" t="s">
        <v>3</v>
      </c>
      <c r="V20" s="5" t="s">
        <v>20</v>
      </c>
      <c r="W20" s="6" t="s">
        <v>19</v>
      </c>
      <c r="X20" s="6" t="s">
        <v>18</v>
      </c>
      <c r="Y20" s="6" t="s">
        <v>17</v>
      </c>
      <c r="Z20" s="6" t="s">
        <v>16</v>
      </c>
      <c r="AA20" s="6" t="s">
        <v>15</v>
      </c>
      <c r="AB20" s="7" t="s">
        <v>14</v>
      </c>
      <c r="AC20" s="5" t="s">
        <v>13</v>
      </c>
      <c r="AD20" s="6" t="s">
        <v>9</v>
      </c>
      <c r="AE20" s="6" t="s">
        <v>12</v>
      </c>
      <c r="AF20" s="6" t="s">
        <v>6</v>
      </c>
      <c r="AG20" s="6" t="s">
        <v>5</v>
      </c>
      <c r="AH20" s="7" t="s">
        <v>11</v>
      </c>
      <c r="AI20" s="5" t="s">
        <v>10</v>
      </c>
      <c r="AJ20" s="6" t="s">
        <v>9</v>
      </c>
      <c r="AK20" s="6" t="s">
        <v>8</v>
      </c>
      <c r="AL20" s="6" t="s">
        <v>7</v>
      </c>
      <c r="AM20" s="6" t="s">
        <v>6</v>
      </c>
      <c r="AN20" s="6" t="s">
        <v>5</v>
      </c>
      <c r="AO20" s="7" t="s">
        <v>4</v>
      </c>
      <c r="AP20" s="8" t="s">
        <v>3</v>
      </c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</row>
    <row r="21" spans="1:66" ht="24.75" customHeight="1" x14ac:dyDescent="0.25">
      <c r="A21" s="116">
        <f>'Баланс 2021'!A4</f>
        <v>0</v>
      </c>
      <c r="B21" s="11" t="s">
        <v>43</v>
      </c>
      <c r="C21" s="12">
        <f>'Баланс 2021'!F9</f>
        <v>0</v>
      </c>
      <c r="D21" s="12">
        <f>'Баланс 2021'!F10</f>
        <v>0</v>
      </c>
      <c r="E21" s="12">
        <f>'Баланс 2021'!F11</f>
        <v>0</v>
      </c>
      <c r="F21" s="12">
        <f>'Баланс 2021'!F12</f>
        <v>0</v>
      </c>
      <c r="G21" s="12">
        <f>'Баланс 2021'!F13</f>
        <v>0</v>
      </c>
      <c r="H21" s="12">
        <f>'Баланс 2021'!F14</f>
        <v>0</v>
      </c>
      <c r="I21" s="12">
        <f>'Баланс 2021'!F15</f>
        <v>0</v>
      </c>
      <c r="J21" s="12">
        <f>'Баланс 2021'!F16</f>
        <v>0</v>
      </c>
      <c r="K21" s="12">
        <f>'Баланс 2021'!F17</f>
        <v>0</v>
      </c>
      <c r="L21" s="13">
        <f>'Баланс 2021'!F18</f>
        <v>0</v>
      </c>
      <c r="M21" s="11" t="s">
        <v>43</v>
      </c>
      <c r="N21" s="12">
        <f>'Баланс 2021'!F20</f>
        <v>0</v>
      </c>
      <c r="O21" s="12">
        <f>'Баланс 2021'!F21</f>
        <v>0</v>
      </c>
      <c r="P21" s="12">
        <f>'Баланс 2021'!F22</f>
        <v>0</v>
      </c>
      <c r="Q21" s="12">
        <f>'Баланс 2021'!F23</f>
        <v>0</v>
      </c>
      <c r="R21" s="12">
        <f>'Баланс 2021'!F24</f>
        <v>0</v>
      </c>
      <c r="S21" s="12">
        <f>'Баланс 2021'!F25</f>
        <v>0</v>
      </c>
      <c r="T21" s="13">
        <f>'Баланс 2021'!F26</f>
        <v>0</v>
      </c>
      <c r="U21" s="15">
        <f>'Баланс 2021'!F27</f>
        <v>0</v>
      </c>
      <c r="V21" s="11" t="s">
        <v>43</v>
      </c>
      <c r="W21" s="12">
        <f>'Баланс 2021'!F29</f>
        <v>0</v>
      </c>
      <c r="X21" s="12">
        <f>'Баланс 2021'!F30</f>
        <v>0</v>
      </c>
      <c r="Y21" s="12">
        <f>'Баланс 2021'!F31</f>
        <v>0</v>
      </c>
      <c r="Z21" s="12">
        <f>'Баланс 2021'!F32</f>
        <v>0</v>
      </c>
      <c r="AA21" s="12">
        <f>'Баланс 2021'!F33</f>
        <v>0</v>
      </c>
      <c r="AB21" s="13">
        <f>'Баланс 2021'!F34</f>
        <v>0</v>
      </c>
      <c r="AC21" s="11" t="s">
        <v>43</v>
      </c>
      <c r="AD21" s="12">
        <f>'Баланс 2021'!F36</f>
        <v>0</v>
      </c>
      <c r="AE21" s="12">
        <f>'Баланс 2021'!F37</f>
        <v>0</v>
      </c>
      <c r="AF21" s="12">
        <f>'Баланс 2021'!F38</f>
        <v>0</v>
      </c>
      <c r="AG21" s="12">
        <f>'Баланс 2021'!F39</f>
        <v>0</v>
      </c>
      <c r="AH21" s="13">
        <f>'Баланс 2021'!F40</f>
        <v>0</v>
      </c>
      <c r="AI21" s="11" t="s">
        <v>43</v>
      </c>
      <c r="AJ21" s="12">
        <f>'Баланс 2021'!F42</f>
        <v>0</v>
      </c>
      <c r="AK21" s="12">
        <f>'Баланс 2021'!F43</f>
        <v>0</v>
      </c>
      <c r="AL21" s="12">
        <f>'Баланс 2021'!F44</f>
        <v>0</v>
      </c>
      <c r="AM21" s="12">
        <f>'Баланс 2021'!F45</f>
        <v>0</v>
      </c>
      <c r="AN21" s="12">
        <f>'Баланс 2021'!F46</f>
        <v>0</v>
      </c>
      <c r="AO21" s="13">
        <f>'Баланс 2021'!F47</f>
        <v>0</v>
      </c>
      <c r="AP21" s="15">
        <f>'Баланс 2021'!F48</f>
        <v>0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</row>
  </sheetData>
  <sheetProtection algorithmName="SHA-512" hashValue="b91JcIoxTxFGbc9BQEfFY7pDzwB4975VgWDHDjVw+EmWhh0vQf/rf2CwgWpZL8sO6zcaaGmFH1WhH5ypBkI8SA==" saltValue="fBMdLYH42iqURZGOvj0tNQ==" spinCount="100000" sheet="1" objects="1" scenarios="1" selectLockedCells="1" selectUnlockedCells="1"/>
  <mergeCells count="3">
    <mergeCell ref="A10:B10"/>
    <mergeCell ref="A3:B3"/>
    <mergeCell ref="A17:B1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X13"/>
  <sheetViews>
    <sheetView workbookViewId="0">
      <selection activeCell="A10" sqref="A10"/>
    </sheetView>
  </sheetViews>
  <sheetFormatPr defaultRowHeight="15" x14ac:dyDescent="0.25"/>
  <cols>
    <col min="1" max="1" width="32.140625" style="22" customWidth="1"/>
    <col min="2" max="2" width="13.140625" style="22" customWidth="1"/>
    <col min="3" max="3" width="12.140625" style="22" customWidth="1"/>
    <col min="4" max="4" width="12.7109375" style="22" customWidth="1"/>
    <col min="5" max="5" width="12.85546875" style="22" customWidth="1"/>
    <col min="6" max="6" width="12.28515625" style="22" customWidth="1"/>
    <col min="7" max="7" width="11.5703125" style="22" customWidth="1"/>
    <col min="8" max="8" width="11.7109375" style="22" customWidth="1"/>
    <col min="9" max="9" width="12.140625" style="22" customWidth="1"/>
    <col min="10" max="10" width="11.140625" style="22" customWidth="1"/>
    <col min="11" max="11" width="11.28515625" style="22" customWidth="1"/>
    <col min="12" max="12" width="12.5703125" style="22" customWidth="1"/>
    <col min="13" max="13" width="13.28515625" style="22" customWidth="1"/>
    <col min="14" max="14" width="12.85546875" style="22" customWidth="1"/>
    <col min="15" max="16" width="13.28515625" style="22" customWidth="1"/>
    <col min="17" max="17" width="12.7109375" style="22" customWidth="1"/>
    <col min="18" max="18" width="12.42578125" style="22" customWidth="1"/>
    <col min="19" max="19" width="13" style="22" customWidth="1"/>
    <col min="20" max="20" width="12.42578125" style="22" customWidth="1"/>
    <col min="21" max="21" width="12.5703125" style="22" customWidth="1"/>
    <col min="22" max="22" width="12.140625" style="22" customWidth="1"/>
    <col min="23" max="23" width="12.7109375" style="22" customWidth="1"/>
    <col min="24" max="24" width="12.5703125" style="22" customWidth="1"/>
    <col min="25" max="16384" width="9.140625" style="22"/>
  </cols>
  <sheetData>
    <row r="2" spans="1:24" s="54" customFormat="1" ht="17.25" x14ac:dyDescent="0.3">
      <c r="A2" s="134" t="s">
        <v>159</v>
      </c>
      <c r="B2" s="134"/>
      <c r="C2" s="134"/>
      <c r="D2" s="134"/>
      <c r="E2" s="134"/>
      <c r="F2" s="134"/>
    </row>
    <row r="4" spans="1:24" s="28" customFormat="1" x14ac:dyDescent="0.25">
      <c r="A4" s="135" t="s">
        <v>95</v>
      </c>
      <c r="B4" s="56">
        <v>2110</v>
      </c>
      <c r="C4" s="56">
        <v>2120</v>
      </c>
      <c r="D4" s="56">
        <v>2100</v>
      </c>
      <c r="E4" s="56">
        <v>2210</v>
      </c>
      <c r="F4" s="56">
        <v>2220</v>
      </c>
      <c r="G4" s="56">
        <v>2200</v>
      </c>
      <c r="H4" s="56">
        <v>2310</v>
      </c>
      <c r="I4" s="56">
        <v>2320</v>
      </c>
      <c r="J4" s="56">
        <v>2330</v>
      </c>
      <c r="K4" s="56">
        <v>2340</v>
      </c>
      <c r="L4" s="56">
        <v>2350</v>
      </c>
      <c r="M4" s="56">
        <v>2300</v>
      </c>
      <c r="N4" s="56">
        <v>2410</v>
      </c>
      <c r="O4" s="56">
        <v>2421</v>
      </c>
      <c r="P4" s="56">
        <v>2430</v>
      </c>
      <c r="Q4" s="56">
        <v>2450</v>
      </c>
      <c r="R4" s="56">
        <v>2460</v>
      </c>
      <c r="S4" s="56">
        <v>2400</v>
      </c>
      <c r="T4" s="56">
        <v>2510</v>
      </c>
      <c r="U4" s="56">
        <v>2520</v>
      </c>
      <c r="V4" s="56">
        <v>2500</v>
      </c>
      <c r="W4" s="56">
        <v>2900</v>
      </c>
      <c r="X4" s="56">
        <v>2910</v>
      </c>
    </row>
    <row r="5" spans="1:24" s="55" customFormat="1" ht="62.25" customHeight="1" x14ac:dyDescent="0.25">
      <c r="A5" s="135"/>
      <c r="B5" s="26" t="s">
        <v>47</v>
      </c>
      <c r="C5" s="26" t="s">
        <v>49</v>
      </c>
      <c r="D5" s="26" t="s">
        <v>51</v>
      </c>
      <c r="E5" s="26" t="s">
        <v>53</v>
      </c>
      <c r="F5" s="26" t="s">
        <v>55</v>
      </c>
      <c r="G5" s="26" t="s">
        <v>57</v>
      </c>
      <c r="H5" s="57" t="s">
        <v>59</v>
      </c>
      <c r="I5" s="26" t="s">
        <v>61</v>
      </c>
      <c r="J5" s="26" t="s">
        <v>63</v>
      </c>
      <c r="K5" s="26" t="s">
        <v>65</v>
      </c>
      <c r="L5" s="26" t="s">
        <v>67</v>
      </c>
      <c r="M5" s="26" t="s">
        <v>69</v>
      </c>
      <c r="N5" s="26" t="s">
        <v>71</v>
      </c>
      <c r="O5" s="57" t="s">
        <v>94</v>
      </c>
      <c r="P5" s="26" t="s">
        <v>74</v>
      </c>
      <c r="Q5" s="26" t="s">
        <v>76</v>
      </c>
      <c r="R5" s="26" t="s">
        <v>78</v>
      </c>
      <c r="S5" s="26" t="s">
        <v>80</v>
      </c>
      <c r="T5" s="57" t="s">
        <v>82</v>
      </c>
      <c r="U5" s="57" t="s">
        <v>84</v>
      </c>
      <c r="V5" s="57" t="s">
        <v>86</v>
      </c>
      <c r="W5" s="57" t="s">
        <v>88</v>
      </c>
      <c r="X5" s="57" t="s">
        <v>90</v>
      </c>
    </row>
    <row r="6" spans="1:24" s="51" customFormat="1" ht="32.25" customHeight="1" x14ac:dyDescent="0.25">
      <c r="A6" s="117">
        <f>'отчет о фин. результатах'!A5:D5</f>
        <v>0</v>
      </c>
      <c r="B6" s="119">
        <f>'отчет о фин. результатах'!C9</f>
        <v>0</v>
      </c>
      <c r="C6" s="119">
        <f>'отчет о фин. результатах'!C10</f>
        <v>0</v>
      </c>
      <c r="D6" s="119">
        <f>'отчет о фин. результатах'!C11</f>
        <v>0</v>
      </c>
      <c r="E6" s="119">
        <f>'отчет о фин. результатах'!C12</f>
        <v>0</v>
      </c>
      <c r="F6" s="119">
        <f>'отчет о фин. результатах'!C13</f>
        <v>0</v>
      </c>
      <c r="G6" s="119">
        <f>'отчет о фин. результатах'!C14</f>
        <v>0</v>
      </c>
      <c r="H6" s="119">
        <f>'отчет о фин. результатах'!C15</f>
        <v>0</v>
      </c>
      <c r="I6" s="119">
        <f>'отчет о фин. результатах'!C16</f>
        <v>0</v>
      </c>
      <c r="J6" s="119">
        <f>'отчет о фин. результатах'!C17</f>
        <v>0</v>
      </c>
      <c r="K6" s="119">
        <f>'отчет о фин. результатах'!C18</f>
        <v>0</v>
      </c>
      <c r="L6" s="119">
        <f>'отчет о фин. результатах'!C19</f>
        <v>0</v>
      </c>
      <c r="M6" s="119">
        <f>'отчет о фин. результатах'!C20</f>
        <v>0</v>
      </c>
      <c r="N6" s="119">
        <f>'отчет о фин. результатах'!C21</f>
        <v>0</v>
      </c>
      <c r="O6" s="119">
        <f>'отчет о фин. результатах'!C22</f>
        <v>0</v>
      </c>
      <c r="P6" s="119">
        <f>'отчет о фин. результатах'!C23</f>
        <v>0</v>
      </c>
      <c r="Q6" s="119">
        <f>'отчет о фин. результатах'!C24</f>
        <v>0</v>
      </c>
      <c r="R6" s="119">
        <f>'отчет о фин. результатах'!C25</f>
        <v>0</v>
      </c>
      <c r="S6" s="119">
        <f>'отчет о фин. результатах'!C26</f>
        <v>0</v>
      </c>
      <c r="T6" s="119">
        <f>'отчет о фин. результатах'!C27</f>
        <v>0</v>
      </c>
      <c r="U6" s="119">
        <f>'отчет о фин. результатах'!C28</f>
        <v>0</v>
      </c>
      <c r="V6" s="119">
        <f>'отчет о фин. результатах'!C29</f>
        <v>0</v>
      </c>
      <c r="W6" s="119">
        <f>'отчет о фин. результатах'!C30</f>
        <v>0</v>
      </c>
      <c r="X6" s="119">
        <f>'отчет о фин. результатах'!C31</f>
        <v>0</v>
      </c>
    </row>
    <row r="9" spans="1:24" ht="17.25" x14ac:dyDescent="0.25">
      <c r="A9" s="134" t="s">
        <v>148</v>
      </c>
      <c r="B9" s="134"/>
      <c r="C9" s="134"/>
      <c r="D9" s="134"/>
      <c r="E9" s="134"/>
      <c r="F9" s="134"/>
    </row>
    <row r="11" spans="1:24" x14ac:dyDescent="0.25">
      <c r="A11" s="135" t="s">
        <v>95</v>
      </c>
      <c r="B11" s="56">
        <v>2110</v>
      </c>
      <c r="C11" s="56">
        <v>2120</v>
      </c>
      <c r="D11" s="56">
        <v>2100</v>
      </c>
      <c r="E11" s="56">
        <v>2210</v>
      </c>
      <c r="F11" s="56">
        <v>2220</v>
      </c>
      <c r="G11" s="56">
        <v>2200</v>
      </c>
      <c r="H11" s="56">
        <v>2310</v>
      </c>
      <c r="I11" s="56">
        <v>2320</v>
      </c>
      <c r="J11" s="56">
        <v>2330</v>
      </c>
      <c r="K11" s="56">
        <v>2340</v>
      </c>
      <c r="L11" s="56">
        <v>2350</v>
      </c>
      <c r="M11" s="56">
        <v>2300</v>
      </c>
      <c r="N11" s="56">
        <v>2410</v>
      </c>
      <c r="O11" s="56">
        <v>2421</v>
      </c>
      <c r="P11" s="56">
        <v>2430</v>
      </c>
      <c r="Q11" s="56">
        <v>2450</v>
      </c>
      <c r="R11" s="56">
        <v>2460</v>
      </c>
      <c r="S11" s="56">
        <v>2400</v>
      </c>
      <c r="T11" s="56">
        <v>2510</v>
      </c>
      <c r="U11" s="56">
        <v>2520</v>
      </c>
      <c r="V11" s="56">
        <v>2500</v>
      </c>
      <c r="W11" s="56">
        <v>2900</v>
      </c>
      <c r="X11" s="56">
        <v>2910</v>
      </c>
    </row>
    <row r="12" spans="1:24" ht="65.25" customHeight="1" x14ac:dyDescent="0.25">
      <c r="A12" s="135"/>
      <c r="B12" s="26" t="s">
        <v>47</v>
      </c>
      <c r="C12" s="26" t="s">
        <v>49</v>
      </c>
      <c r="D12" s="26" t="s">
        <v>51</v>
      </c>
      <c r="E12" s="26" t="s">
        <v>53</v>
      </c>
      <c r="F12" s="26" t="s">
        <v>55</v>
      </c>
      <c r="G12" s="26" t="s">
        <v>57</v>
      </c>
      <c r="H12" s="57" t="s">
        <v>59</v>
      </c>
      <c r="I12" s="26" t="s">
        <v>61</v>
      </c>
      <c r="J12" s="26" t="s">
        <v>63</v>
      </c>
      <c r="K12" s="26" t="s">
        <v>65</v>
      </c>
      <c r="L12" s="26" t="s">
        <v>67</v>
      </c>
      <c r="M12" s="26" t="s">
        <v>69</v>
      </c>
      <c r="N12" s="26" t="s">
        <v>71</v>
      </c>
      <c r="O12" s="57" t="s">
        <v>94</v>
      </c>
      <c r="P12" s="26" t="s">
        <v>74</v>
      </c>
      <c r="Q12" s="26" t="s">
        <v>76</v>
      </c>
      <c r="R12" s="26" t="s">
        <v>78</v>
      </c>
      <c r="S12" s="26" t="s">
        <v>80</v>
      </c>
      <c r="T12" s="57" t="s">
        <v>82</v>
      </c>
      <c r="U12" s="57" t="s">
        <v>84</v>
      </c>
      <c r="V12" s="57" t="s">
        <v>86</v>
      </c>
      <c r="W12" s="57" t="s">
        <v>88</v>
      </c>
      <c r="X12" s="57" t="s">
        <v>90</v>
      </c>
    </row>
    <row r="13" spans="1:24" s="118" customFormat="1" ht="30" customHeight="1" x14ac:dyDescent="0.25">
      <c r="A13" s="117">
        <f>'отчет о фин. результатах'!A5:D5</f>
        <v>0</v>
      </c>
      <c r="B13" s="119">
        <f>'отчет о фин. результатах'!D9</f>
        <v>0</v>
      </c>
      <c r="C13" s="119">
        <f>'отчет о фин. результатах'!D10</f>
        <v>0</v>
      </c>
      <c r="D13" s="119">
        <f>'отчет о фин. результатах'!D11</f>
        <v>0</v>
      </c>
      <c r="E13" s="119">
        <f>'отчет о фин. результатах'!D12</f>
        <v>0</v>
      </c>
      <c r="F13" s="119">
        <f>'отчет о фин. результатах'!D13</f>
        <v>0</v>
      </c>
      <c r="G13" s="119">
        <f>'отчет о фин. результатах'!D14</f>
        <v>0</v>
      </c>
      <c r="H13" s="119">
        <f>'отчет о фин. результатах'!D15</f>
        <v>0</v>
      </c>
      <c r="I13" s="119">
        <f>'отчет о фин. результатах'!D16</f>
        <v>0</v>
      </c>
      <c r="J13" s="119">
        <f>'отчет о фин. результатах'!D17</f>
        <v>0</v>
      </c>
      <c r="K13" s="119">
        <f>'отчет о фин. результатах'!D18</f>
        <v>0</v>
      </c>
      <c r="L13" s="119">
        <f>'отчет о фин. результатах'!D19</f>
        <v>0</v>
      </c>
      <c r="M13" s="119">
        <f>'отчет о фин. результатах'!D20</f>
        <v>0</v>
      </c>
      <c r="N13" s="119">
        <f>'отчет о фин. результатах'!D21</f>
        <v>0</v>
      </c>
      <c r="O13" s="119">
        <f>'отчет о фин. результатах'!D22</f>
        <v>0</v>
      </c>
      <c r="P13" s="119">
        <f>'отчет о фин. результатах'!D23</f>
        <v>0</v>
      </c>
      <c r="Q13" s="119">
        <f>'отчет о фин. результатах'!D24</f>
        <v>0</v>
      </c>
      <c r="R13" s="119">
        <f>'отчет о фин. результатах'!D25</f>
        <v>0</v>
      </c>
      <c r="S13" s="119">
        <f>'отчет о фин. результатах'!D26</f>
        <v>0</v>
      </c>
      <c r="T13" s="119">
        <f>'отчет о фин. результатах'!D27</f>
        <v>0</v>
      </c>
      <c r="U13" s="119">
        <f>'отчет о фин. результатах'!D28</f>
        <v>0</v>
      </c>
      <c r="V13" s="119">
        <f>'отчет о фин. результатах'!D29</f>
        <v>0</v>
      </c>
      <c r="W13" s="119">
        <f>'отчет о фин. результатах'!D30</f>
        <v>0</v>
      </c>
      <c r="X13" s="119">
        <f>'отчет о фин. результатах'!D31</f>
        <v>0</v>
      </c>
    </row>
  </sheetData>
  <sheetProtection algorithmName="SHA-512" hashValue="Rd4LOdAQjXohHmzt9gjt4irwgqe1fgTokNQM/rJXe+0RyfOz94rnggPeTu+KAeC+SPtrgaZBZ74MzT460gbWdA==" saltValue="aSPjhLl+roItkHyOpItC7g==" spinCount="100000" sheet="1" objects="1" scenarios="1"/>
  <mergeCells count="4">
    <mergeCell ref="A2:F2"/>
    <mergeCell ref="A9:F9"/>
    <mergeCell ref="A4:A5"/>
    <mergeCell ref="A11:A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2"/>
  <sheetViews>
    <sheetView topLeftCell="A7" workbookViewId="0">
      <selection activeCell="A9" sqref="A9"/>
    </sheetView>
  </sheetViews>
  <sheetFormatPr defaultRowHeight="16.5" x14ac:dyDescent="0.25"/>
  <cols>
    <col min="1" max="1" width="25.5703125" style="59" customWidth="1"/>
    <col min="2" max="2" width="16.28515625" style="59" customWidth="1"/>
    <col min="3" max="3" width="5.140625" style="59" customWidth="1"/>
    <col min="4" max="4" width="17.42578125" style="59" customWidth="1"/>
    <col min="5" max="5" width="13.140625" style="59" customWidth="1"/>
    <col min="6" max="6" width="11.42578125" style="59" customWidth="1"/>
    <col min="7" max="7" width="12.28515625" style="59" customWidth="1"/>
    <col min="8" max="8" width="11.85546875" style="59" customWidth="1"/>
    <col min="9" max="9" width="10.140625" style="59" bestFit="1" customWidth="1"/>
    <col min="10" max="10" width="13" style="59" customWidth="1"/>
    <col min="11" max="11" width="6" style="59" customWidth="1"/>
    <col min="12" max="12" width="11.28515625" style="59" customWidth="1"/>
    <col min="13" max="13" width="10.5703125" style="59" customWidth="1"/>
    <col min="14" max="14" width="10.85546875" style="59" customWidth="1"/>
    <col min="15" max="15" width="10.5703125" style="59" customWidth="1"/>
    <col min="16" max="16" width="11.140625" style="59" customWidth="1"/>
    <col min="17" max="17" width="11.28515625" style="59" customWidth="1"/>
    <col min="18" max="18" width="11.5703125" style="59" customWidth="1"/>
    <col min="19" max="19" width="11.7109375" style="59" customWidth="1"/>
    <col min="20" max="20" width="10.42578125" style="59" customWidth="1"/>
    <col min="21" max="21" width="10.5703125" style="59" customWidth="1"/>
    <col min="22" max="22" width="10.7109375" style="59" customWidth="1"/>
    <col min="23" max="23" width="11.140625" style="59" customWidth="1"/>
    <col min="24" max="24" width="10.85546875" style="59" customWidth="1"/>
    <col min="25" max="25" width="12" style="59" customWidth="1"/>
    <col min="26" max="26" width="13.42578125" style="59" bestFit="1" customWidth="1"/>
    <col min="27" max="16384" width="9.140625" style="59"/>
  </cols>
  <sheetData>
    <row r="1" spans="1:26" x14ac:dyDescent="0.25">
      <c r="A1" s="58" t="s">
        <v>160</v>
      </c>
    </row>
    <row r="2" spans="1:26" x14ac:dyDescent="0.25">
      <c r="A2" s="60"/>
    </row>
    <row r="3" spans="1:26" s="65" customFormat="1" ht="16.5" customHeight="1" x14ac:dyDescent="0.25">
      <c r="A3" s="136" t="s">
        <v>145</v>
      </c>
      <c r="B3" s="61" t="s">
        <v>98</v>
      </c>
      <c r="C3" s="62"/>
      <c r="D3" s="62">
        <v>6210</v>
      </c>
      <c r="E3" s="62">
        <v>6215</v>
      </c>
      <c r="F3" s="62">
        <v>6220</v>
      </c>
      <c r="G3" s="62">
        <v>6230</v>
      </c>
      <c r="H3" s="62">
        <v>6240</v>
      </c>
      <c r="I3" s="62">
        <v>6250</v>
      </c>
      <c r="J3" s="63">
        <v>6200</v>
      </c>
      <c r="K3" s="62"/>
      <c r="L3" s="62">
        <v>6310</v>
      </c>
      <c r="M3" s="62">
        <v>6311</v>
      </c>
      <c r="N3" s="62">
        <v>6312</v>
      </c>
      <c r="O3" s="62">
        <v>6313</v>
      </c>
      <c r="P3" s="62">
        <v>6320</v>
      </c>
      <c r="Q3" s="62">
        <v>6321</v>
      </c>
      <c r="R3" s="62">
        <v>6322</v>
      </c>
      <c r="S3" s="62">
        <v>6323</v>
      </c>
      <c r="T3" s="62">
        <v>6324</v>
      </c>
      <c r="U3" s="62">
        <v>6325</v>
      </c>
      <c r="V3" s="62">
        <v>6326</v>
      </c>
      <c r="W3" s="62">
        <v>6330</v>
      </c>
      <c r="X3" s="62">
        <v>6350</v>
      </c>
      <c r="Y3" s="63">
        <v>6300</v>
      </c>
      <c r="Z3" s="64">
        <v>6400</v>
      </c>
    </row>
    <row r="4" spans="1:26" s="70" customFormat="1" ht="288.75" x14ac:dyDescent="0.25">
      <c r="A4" s="137"/>
      <c r="B4" s="66" t="s">
        <v>97</v>
      </c>
      <c r="C4" s="67" t="s">
        <v>99</v>
      </c>
      <c r="D4" s="66" t="s">
        <v>100</v>
      </c>
      <c r="E4" s="66" t="s">
        <v>102</v>
      </c>
      <c r="F4" s="66" t="s">
        <v>104</v>
      </c>
      <c r="G4" s="66" t="s">
        <v>106</v>
      </c>
      <c r="H4" s="66" t="s">
        <v>108</v>
      </c>
      <c r="I4" s="66" t="s">
        <v>110</v>
      </c>
      <c r="J4" s="68" t="s">
        <v>112</v>
      </c>
      <c r="K4" s="67" t="s">
        <v>114</v>
      </c>
      <c r="L4" s="66" t="s">
        <v>115</v>
      </c>
      <c r="M4" s="66" t="s">
        <v>118</v>
      </c>
      <c r="N4" s="66" t="s">
        <v>144</v>
      </c>
      <c r="O4" s="66" t="s">
        <v>121</v>
      </c>
      <c r="P4" s="66" t="s">
        <v>123</v>
      </c>
      <c r="Q4" s="66" t="s">
        <v>125</v>
      </c>
      <c r="R4" s="66" t="s">
        <v>127</v>
      </c>
      <c r="S4" s="66" t="s">
        <v>129</v>
      </c>
      <c r="T4" s="66" t="s">
        <v>131</v>
      </c>
      <c r="U4" s="66" t="s">
        <v>133</v>
      </c>
      <c r="V4" s="66" t="s">
        <v>135</v>
      </c>
      <c r="W4" s="66" t="s">
        <v>137</v>
      </c>
      <c r="X4" s="66" t="s">
        <v>110</v>
      </c>
      <c r="Y4" s="68" t="s">
        <v>140</v>
      </c>
      <c r="Z4" s="69" t="s">
        <v>142</v>
      </c>
    </row>
    <row r="5" spans="1:26" s="76" customFormat="1" ht="48.75" customHeight="1" x14ac:dyDescent="0.25">
      <c r="A5" s="120">
        <f>'Баланс 2021'!A4:F4</f>
        <v>0</v>
      </c>
      <c r="B5" s="71">
        <f>'отчет о целевом использовании '!C8</f>
        <v>0</v>
      </c>
      <c r="C5" s="72" t="s">
        <v>43</v>
      </c>
      <c r="D5" s="71">
        <f>'отчет о целевом использовании '!C10</f>
        <v>0</v>
      </c>
      <c r="E5" s="71">
        <f>'отчет о целевом использовании '!C11</f>
        <v>0</v>
      </c>
      <c r="F5" s="71">
        <f>'отчет о целевом использовании '!C12</f>
        <v>0</v>
      </c>
      <c r="G5" s="71">
        <f>'отчет о целевом использовании '!C13</f>
        <v>0</v>
      </c>
      <c r="H5" s="71">
        <f>'отчет о целевом использовании '!C14</f>
        <v>0</v>
      </c>
      <c r="I5" s="71">
        <f>'отчет о целевом использовании '!C15</f>
        <v>0</v>
      </c>
      <c r="J5" s="73">
        <f>'отчет о целевом использовании '!C16</f>
        <v>0</v>
      </c>
      <c r="K5" s="74" t="s">
        <v>43</v>
      </c>
      <c r="L5" s="71">
        <f>'отчет о целевом использовании '!C18</f>
        <v>0</v>
      </c>
      <c r="M5" s="71">
        <f>'отчет о целевом использовании '!C20</f>
        <v>0</v>
      </c>
      <c r="N5" s="71">
        <f>'отчет о целевом использовании '!C21</f>
        <v>0</v>
      </c>
      <c r="O5" s="71">
        <f>'отчет о целевом использовании '!C22</f>
        <v>0</v>
      </c>
      <c r="P5" s="71">
        <f>'отчет о целевом использовании '!C23</f>
        <v>0</v>
      </c>
      <c r="Q5" s="71">
        <f>'отчет о целевом использовании '!C25</f>
        <v>0</v>
      </c>
      <c r="R5" s="71">
        <f>'отчет о целевом использовании '!C26</f>
        <v>0</v>
      </c>
      <c r="S5" s="71">
        <f>'отчет о целевом использовании '!C27</f>
        <v>0</v>
      </c>
      <c r="T5" s="71">
        <f>'отчет о целевом использовании '!C28</f>
        <v>0</v>
      </c>
      <c r="U5" s="71">
        <f>'отчет о целевом использовании '!C29</f>
        <v>0</v>
      </c>
      <c r="V5" s="71">
        <f>'отчет о целевом использовании '!C30</f>
        <v>0</v>
      </c>
      <c r="W5" s="71">
        <f>'отчет о целевом использовании '!C31</f>
        <v>0</v>
      </c>
      <c r="X5" s="71">
        <f>'отчет о целевом использовании '!C32</f>
        <v>0</v>
      </c>
      <c r="Y5" s="73">
        <f>'отчет о целевом использовании '!C33</f>
        <v>0</v>
      </c>
      <c r="Z5" s="75">
        <f>'отчет о целевом использовании '!C34</f>
        <v>0</v>
      </c>
    </row>
    <row r="8" spans="1:26" x14ac:dyDescent="0.25">
      <c r="A8" s="115" t="s">
        <v>149</v>
      </c>
    </row>
    <row r="10" spans="1:26" s="65" customFormat="1" ht="16.5" customHeight="1" x14ac:dyDescent="0.25">
      <c r="A10" s="136" t="s">
        <v>145</v>
      </c>
      <c r="B10" s="61" t="s">
        <v>98</v>
      </c>
      <c r="C10" s="62"/>
      <c r="D10" s="62">
        <v>6210</v>
      </c>
      <c r="E10" s="62">
        <v>6215</v>
      </c>
      <c r="F10" s="62">
        <v>6220</v>
      </c>
      <c r="G10" s="62">
        <v>6230</v>
      </c>
      <c r="H10" s="62">
        <v>6240</v>
      </c>
      <c r="I10" s="62">
        <v>6250</v>
      </c>
      <c r="J10" s="63">
        <v>6200</v>
      </c>
      <c r="K10" s="62"/>
      <c r="L10" s="62">
        <v>6310</v>
      </c>
      <c r="M10" s="62">
        <v>6311</v>
      </c>
      <c r="N10" s="62">
        <v>6312</v>
      </c>
      <c r="O10" s="62">
        <v>6313</v>
      </c>
      <c r="P10" s="62">
        <v>6320</v>
      </c>
      <c r="Q10" s="62">
        <v>6321</v>
      </c>
      <c r="R10" s="62">
        <v>6322</v>
      </c>
      <c r="S10" s="62">
        <v>6323</v>
      </c>
      <c r="T10" s="62">
        <v>6324</v>
      </c>
      <c r="U10" s="62">
        <v>6325</v>
      </c>
      <c r="V10" s="62">
        <v>6326</v>
      </c>
      <c r="W10" s="62">
        <v>6330</v>
      </c>
      <c r="X10" s="62">
        <v>6350</v>
      </c>
      <c r="Y10" s="63">
        <v>6300</v>
      </c>
      <c r="Z10" s="64">
        <v>6400</v>
      </c>
    </row>
    <row r="11" spans="1:26" s="70" customFormat="1" ht="288.75" x14ac:dyDescent="0.25">
      <c r="A11" s="137"/>
      <c r="B11" s="66" t="s">
        <v>97</v>
      </c>
      <c r="C11" s="67" t="s">
        <v>99</v>
      </c>
      <c r="D11" s="66" t="s">
        <v>100</v>
      </c>
      <c r="E11" s="66" t="s">
        <v>102</v>
      </c>
      <c r="F11" s="66" t="s">
        <v>104</v>
      </c>
      <c r="G11" s="66" t="s">
        <v>106</v>
      </c>
      <c r="H11" s="66" t="s">
        <v>108</v>
      </c>
      <c r="I11" s="66" t="s">
        <v>110</v>
      </c>
      <c r="J11" s="68" t="s">
        <v>112</v>
      </c>
      <c r="K11" s="67" t="s">
        <v>114</v>
      </c>
      <c r="L11" s="66" t="s">
        <v>115</v>
      </c>
      <c r="M11" s="66" t="s">
        <v>118</v>
      </c>
      <c r="N11" s="66" t="s">
        <v>144</v>
      </c>
      <c r="O11" s="66" t="s">
        <v>121</v>
      </c>
      <c r="P11" s="66" t="s">
        <v>123</v>
      </c>
      <c r="Q11" s="66" t="s">
        <v>125</v>
      </c>
      <c r="R11" s="66" t="s">
        <v>127</v>
      </c>
      <c r="S11" s="66" t="s">
        <v>129</v>
      </c>
      <c r="T11" s="66" t="s">
        <v>131</v>
      </c>
      <c r="U11" s="66" t="s">
        <v>133</v>
      </c>
      <c r="V11" s="66" t="s">
        <v>135</v>
      </c>
      <c r="W11" s="66" t="s">
        <v>137</v>
      </c>
      <c r="X11" s="66" t="s">
        <v>110</v>
      </c>
      <c r="Y11" s="68" t="s">
        <v>140</v>
      </c>
      <c r="Z11" s="69" t="s">
        <v>142</v>
      </c>
    </row>
    <row r="12" spans="1:26" s="76" customFormat="1" ht="48.75" customHeight="1" x14ac:dyDescent="0.25">
      <c r="A12" s="120">
        <f>'Баланс 2021'!A4:F4</f>
        <v>0</v>
      </c>
      <c r="B12" s="71">
        <f>'отчет о целевом использовании '!D8</f>
        <v>0</v>
      </c>
      <c r="C12" s="72" t="s">
        <v>43</v>
      </c>
      <c r="D12" s="71">
        <f>'отчет о целевом использовании '!D10</f>
        <v>0</v>
      </c>
      <c r="E12" s="71">
        <f>'отчет о целевом использовании '!D11</f>
        <v>0</v>
      </c>
      <c r="F12" s="71">
        <f>'отчет о целевом использовании '!D12</f>
        <v>0</v>
      </c>
      <c r="G12" s="71">
        <f>'отчет о целевом использовании '!D13</f>
        <v>0</v>
      </c>
      <c r="H12" s="71">
        <f>'отчет о целевом использовании '!D14</f>
        <v>0</v>
      </c>
      <c r="I12" s="71">
        <f>'отчет о целевом использовании '!D15</f>
        <v>0</v>
      </c>
      <c r="J12" s="73">
        <f>'отчет о целевом использовании '!D16</f>
        <v>0</v>
      </c>
      <c r="K12" s="74" t="s">
        <v>43</v>
      </c>
      <c r="L12" s="71">
        <f>'отчет о целевом использовании '!D18</f>
        <v>0</v>
      </c>
      <c r="M12" s="71">
        <f>'отчет о целевом использовании '!D20</f>
        <v>0</v>
      </c>
      <c r="N12" s="71">
        <f>'отчет о целевом использовании '!D21</f>
        <v>0</v>
      </c>
      <c r="O12" s="71">
        <f>'отчет о целевом использовании '!D22</f>
        <v>0</v>
      </c>
      <c r="P12" s="71">
        <f>'отчет о целевом использовании '!D23</f>
        <v>0</v>
      </c>
      <c r="Q12" s="71">
        <f>'отчет о целевом использовании '!D25</f>
        <v>0</v>
      </c>
      <c r="R12" s="71">
        <f>'отчет о целевом использовании '!D26</f>
        <v>0</v>
      </c>
      <c r="S12" s="71">
        <f>'отчет о целевом использовании '!D27</f>
        <v>0</v>
      </c>
      <c r="T12" s="71">
        <f>'отчет о целевом использовании '!D28</f>
        <v>0</v>
      </c>
      <c r="U12" s="71">
        <f>'отчет о целевом использовании '!D29</f>
        <v>0</v>
      </c>
      <c r="V12" s="71">
        <f>'отчет о целевом использовании '!D30</f>
        <v>0</v>
      </c>
      <c r="W12" s="71">
        <f>'отчет о целевом использовании '!D31</f>
        <v>0</v>
      </c>
      <c r="X12" s="71">
        <f>'отчет о целевом использовании '!D32</f>
        <v>0</v>
      </c>
      <c r="Y12" s="73">
        <f>'отчет о целевом использовании '!D33</f>
        <v>0</v>
      </c>
      <c r="Z12" s="75">
        <f>'отчет о целевом использовании '!D34</f>
        <v>0</v>
      </c>
    </row>
  </sheetData>
  <sheetProtection algorithmName="SHA-512" hashValue="nN9qjrvDpGZgwrCixO7E1lDHgCBxEKMVWG2RHPo4yFil018kH+PoYt0iT5UlDRhTVkFnpNoKy5F6kx2GVPzcgA==" saltValue="fSYVNM8xOAKLJ+0dEGVhBw==" spinCount="100000" sheet="1" objects="1" scenarios="1"/>
  <mergeCells count="2">
    <mergeCell ref="A3:A4"/>
    <mergeCell ref="A10:A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Баланс 2021</vt:lpstr>
      <vt:lpstr>отчет о фин. результатах</vt:lpstr>
      <vt:lpstr>отчет о целевом использовании </vt:lpstr>
      <vt:lpstr>Свод баланс</vt:lpstr>
      <vt:lpstr>свод форма 2</vt:lpstr>
      <vt:lpstr>свод форма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kulik</cp:lastModifiedBy>
  <cp:lastPrinted>2018-12-19T15:01:49Z</cp:lastPrinted>
  <dcterms:created xsi:type="dcterms:W3CDTF">2015-11-23T15:13:20Z</dcterms:created>
  <dcterms:modified xsi:type="dcterms:W3CDTF">2021-10-20T17:00:45Z</dcterms:modified>
</cp:coreProperties>
</file>