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Лист1!$A$1:$E$50</definedName>
    <definedName function="false" hidden="false" localSheetId="0" name="_xlnm.Print_Area_0" vbProcedure="false">Лист1!$A$1:$E$48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<sst xmlns="http://schemas.openxmlformats.org/spreadsheetml/2006/main" count="100" uniqueCount="45">
  <si>
    <t xml:space="preserve">Приложение 1</t>
  </si>
  <si>
    <t xml:space="preserve">Информация о реализации Указов Президента Российской Федерации от 7 мая 2012 года №597, от 1 июня 2012 года №761, от 28 декабря 2012 года №1688</t>
  </si>
  <si>
    <t xml:space="preserve">Наименование категории</t>
  </si>
  <si>
    <t xml:space="preserve">2022 год (факт)</t>
  </si>
  <si>
    <t xml:space="preserve">Целевые показатели на 2023 год</t>
  </si>
  <si>
    <t xml:space="preserve">Январь-июнь 2023 (статистика)</t>
  </si>
  <si>
    <t xml:space="preserve">Коэффициент совместительства</t>
  </si>
  <si>
    <t xml:space="preserve">всего краевые и муниципальные учреждения</t>
  </si>
  <si>
    <t xml:space="preserve">Среднемесячный доход от трудовой деятельности (руб.)</t>
  </si>
  <si>
    <t xml:space="preserve">Х</t>
  </si>
  <si>
    <t xml:space="preserve">Средняя заработная плата в сфере общего образования (руб.)</t>
  </si>
  <si>
    <t xml:space="preserve">Средняя заработная плата учителей (руб.)</t>
  </si>
  <si>
    <t xml:space="preserve">Целевой показатель по заработной плате младшего медицинского персонала</t>
  </si>
  <si>
    <t xml:space="preserve">Педагогические работники образовательных учреждений общего образования</t>
  </si>
  <si>
    <t xml:space="preserve">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</si>
  <si>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 xml:space="preserve">Средняя заработная плата (руб.)</t>
  </si>
  <si>
    <t xml:space="preserve">54389,0*</t>
  </si>
  <si>
    <t xml:space="preserve">Соотношение к среднемесячному доходу от трудовой деятельности  (%)</t>
  </si>
  <si>
    <t xml:space="preserve">Темп роста к 2022 году, %</t>
  </si>
  <si>
    <t xml:space="preserve">Педагогические работники дошкольных образовательных учреждений </t>
  </si>
  <si>
    <t xml:space="preserve">доведение к 2013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соответствующем регионе</t>
  </si>
  <si>
    <t xml:space="preserve">Соотношение к средней заработной плате  в сфере общего образования (%)</t>
  </si>
  <si>
    <t xml:space="preserve">Педагогические работники учреждений дополнительного образования </t>
  </si>
  <si>
    <t xml:space="preserve">доведение оплаты труда педагогов учреждений дополнительного образования детей до уровня не ниже среднего для учителей в регионе</t>
  </si>
  <si>
    <t xml:space="preserve">Средняя заработная плата(руб.)</t>
  </si>
  <si>
    <t xml:space="preserve">Соотношение к средней заработной плате  учителей (%)</t>
  </si>
  <si>
    <t xml:space="preserve">Преподаватели и мастера производственного обучения образовательных учреждений среднего профессионального образования</t>
  </si>
  <si>
    <t xml:space="preserve">доведение к 2018 году средней заработной платы преподавателей и мастеров производственного обучения образовательных учреждений  среднего профессионального образования  - до 100 процентов от средней заработной платы в соответствующем регионе</t>
  </si>
  <si>
    <t xml:space="preserve">55582,5**</t>
  </si>
  <si>
    <t xml:space="preserve">Врачи и работники мед. организаций, имеющие высшее медицинское или иное высшее образование, предоставляющие мед. услуги </t>
  </si>
  <si>
    <t xml:space="preserve">повышение к 2018 году средней заработной платы врачей и работников мед. организаций, имеющих высшее образование, предоставляющих медицинские услуги, до 200 процентов от средней заработной платы в соответствующем регионе</t>
  </si>
  <si>
    <t xml:space="preserve">Средняя заработная плата  (руб.)</t>
  </si>
  <si>
    <t xml:space="preserve">Средний медицинский персонал</t>
  </si>
  <si>
    <t xml:space="preserve">повышение к 2018 году средней заработной платы  среднего медицинского (фармацевтического) персонала- до 100 процентов от средней заработной платы в соответствующем регионе</t>
  </si>
  <si>
    <t xml:space="preserve">Младший медицинский персонал </t>
  </si>
  <si>
    <t xml:space="preserve">повышение к 2018 году средней заработной платы младшего медицинского персонала (персонала, обеспечивающего условия для предоставления медицинских услуг) - до уровня не ниже целевого показатель по заработной плате младшего медицинского персонала в регионе</t>
  </si>
  <si>
    <t xml:space="preserve">Соотношение к целевому показателю по заработной плате младшего медицинского персонала (%)</t>
  </si>
  <si>
    <t xml:space="preserve">Социальные работники </t>
  </si>
  <si>
    <t xml:space="preserve">доведение к 2018 году средней заработной платы социальных работников  - до 100 процентов от средней заработной платы в соответствующем регионе</t>
  </si>
  <si>
    <t xml:space="preserve">Работники учреждений культуры</t>
  </si>
  <si>
    <t xml:space="preserve">доведение к 2018 году средней заработной платы работников учреждений культуры - до 100 процентов от средней заработной платы в соответствующем регионе</t>
  </si>
  <si>
    <t xml:space="preserve">Педагогические работники, оказывающие социальные услуги детям-сиротам и детям, оставшимся без попечения родителей</t>
  </si>
  <si>
    <t xml:space="preserve">доведение к 2018 году средней заработной платы педагогических работников учреждений, оказывающих социальные услуги детям-сиротам и детям, оставшимся без попечения родителей, до 100 процентов от средней заработной платы в соответствующем субъекте Российской Федерации</t>
  </si>
  <si>
    <t xml:space="preserve">* Без учета выплат за классное руководство (5000 рублей)</t>
  </si>
  <si>
    <t xml:space="preserve">** Без учета выплат за кураторство (5000 рублей)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</si>
</sst>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.0"/>
    <numFmt numFmtId="167" formatCode="#,##0.0"/>
    <numFmt numFmtId="168" formatCode="0.0000000000"/>
    <numFmt numFmtId="169" formatCode="#,##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4"/>
      <color rgb="FF000000"/>
      <name val="Times New Roman"/>
      <family val="1"/>
      <charset val="204"/>
    </font>
    <font>
      <sz val="25"/>
      <color rgb="FF000000"/>
      <name val="Times New Roman"/>
      <family val="1"/>
      <charset val="204"/>
    </font>
    <font>
      <b val="true"/>
      <sz val="2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Обычный 2" xfId="21"/>
    <cellStyle name="Обычный 2 2" xfId="22"/>
    <cellStyle name="Обычный 3" xfId="23"/>
    <cellStyle name="Обычный 4" xfId="24"/>
    <cellStyle name="Финансовый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64"/>
  <sheetViews>
    <sheetView showFormulas="false" showGridLines="true" showRowColHeaders="true" showZeros="true" rightToLeft="false" tabSelected="true" showOutlineSymbols="true" defaultGridColor="true" view="pageBreakPreview" topLeftCell="A25" colorId="64" zoomScale="75" zoomScaleNormal="40" zoomScalePageLayoutView="75" workbookViewId="0">
      <selection pane="topLeft" activeCell="E21" activeCellId="0" sqref="E21"/>
    </sheetView>
  </sheetViews>
  <sheetFormatPr defaultColWidth="9.37109375" defaultRowHeight="30.35" zeroHeight="false" outlineLevelRow="0" outlineLevelCol="0"/>
  <cols>
    <col collapsed="false" customWidth="true" hidden="false" outlineLevel="0" max="1" min="1" style="1" width="73.36"/>
    <col collapsed="false" customWidth="true" hidden="false" outlineLevel="0" max="2" min="2" style="2" width="17.22"/>
    <col collapsed="false" customWidth="true" hidden="false" outlineLevel="0" max="3" min="3" style="3" width="22.41"/>
    <col collapsed="false" customWidth="true" hidden="false" outlineLevel="0" max="4" min="4" style="2" width="39.28"/>
    <col collapsed="false" customWidth="true" hidden="false" outlineLevel="0" max="5" min="5" style="2" width="20.01"/>
    <col collapsed="false" customWidth="true" hidden="false" outlineLevel="0" max="7" min="6" style="0" width="14.43"/>
    <col collapsed="false" customWidth="true" hidden="false" outlineLevel="0" max="8" min="8" style="0" width="14.16"/>
    <col collapsed="false" customWidth="true" hidden="false" outlineLevel="0" max="1024" min="1022" style="0" width="11.52"/>
  </cols>
  <sheetData>
    <row r="1" customFormat="false" ht="30.35" hidden="false" customHeight="false" outlineLevel="0" collapsed="false">
      <c r="E1" s="4" t="s">
        <v>0</v>
      </c>
    </row>
    <row r="2" customFormat="false" ht="15.9" hidden="false" customHeight="true" outlineLevel="0" collapsed="false">
      <c r="A2" s="5" t="s">
        <v>1</v>
      </c>
      <c r="B2" s="5"/>
      <c r="C2" s="5"/>
      <c r="D2" s="5"/>
      <c r="E2" s="5"/>
    </row>
    <row r="3" customFormat="false" ht="15.9" hidden="false" customHeight="true" outlineLevel="0" collapsed="false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customFormat="false" ht="29.85" hidden="false" customHeight="false" outlineLevel="0" collapsed="false">
      <c r="A4" s="6"/>
      <c r="B4" s="7"/>
      <c r="C4" s="8"/>
      <c r="D4" s="7" t="s">
        <v>7</v>
      </c>
      <c r="E4" s="7"/>
    </row>
    <row r="5" customFormat="false" ht="15.9" hidden="false" customHeight="false" outlineLevel="0" collapsed="false">
      <c r="A5" s="9" t="s">
        <v>8</v>
      </c>
      <c r="B5" s="10" t="n">
        <v>51371</v>
      </c>
      <c r="C5" s="11" t="n">
        <v>56970.4</v>
      </c>
      <c r="D5" s="12" t="n">
        <v>56970.4</v>
      </c>
      <c r="E5" s="12" t="s">
        <v>9</v>
      </c>
      <c r="F5" s="13"/>
    </row>
    <row r="6" customFormat="false" ht="15.9" hidden="false" customHeight="false" outlineLevel="0" collapsed="false">
      <c r="A6" s="9" t="s">
        <v>10</v>
      </c>
      <c r="B6" s="10" t="n">
        <v>50193</v>
      </c>
      <c r="C6" s="11" t="n">
        <v>55664</v>
      </c>
      <c r="D6" s="14" t="n">
        <v>55664</v>
      </c>
      <c r="E6" s="12" t="s">
        <v>9</v>
      </c>
    </row>
    <row r="7" customFormat="false" ht="15.9" hidden="false" customHeight="false" outlineLevel="0" collapsed="false">
      <c r="A7" s="9" t="s">
        <v>11</v>
      </c>
      <c r="B7" s="10" t="n">
        <v>53166.3</v>
      </c>
      <c r="C7" s="11" t="n">
        <v>56970.4</v>
      </c>
      <c r="D7" s="12" t="n">
        <v>56970.4</v>
      </c>
      <c r="E7" s="12" t="s">
        <v>9</v>
      </c>
    </row>
    <row r="8" customFormat="false" ht="15.9" hidden="false" customHeight="false" outlineLevel="0" collapsed="false">
      <c r="A8" s="9" t="s">
        <v>12</v>
      </c>
      <c r="B8" s="10" t="n">
        <v>47263</v>
      </c>
      <c r="C8" s="11" t="n">
        <v>53977.9</v>
      </c>
      <c r="D8" s="14" t="n">
        <v>53977.9</v>
      </c>
      <c r="E8" s="12" t="s">
        <v>9</v>
      </c>
    </row>
    <row r="9" customFormat="false" ht="43.75" hidden="false" customHeight="true" outlineLevel="0" collapsed="false">
      <c r="A9" s="15" t="s">
        <v>13</v>
      </c>
      <c r="B9" s="16" t="s">
        <v>14</v>
      </c>
      <c r="C9" s="16"/>
      <c r="D9" s="16"/>
      <c r="E9" s="17" t="n">
        <v>1.15</v>
      </c>
    </row>
    <row r="10" customFormat="false" ht="15.9" hidden="false" customHeight="false" outlineLevel="0" collapsed="false">
      <c r="A10" s="18" t="s">
        <v>15</v>
      </c>
      <c r="B10" s="14" t="s">
        <v>16</v>
      </c>
      <c r="C10" s="11" t="n">
        <f aca="false">C5</f>
        <v>56970.4</v>
      </c>
      <c r="D10" s="19" t="n">
        <v>70962.3880962446</v>
      </c>
      <c r="E10" s="20" t="s">
        <v>9</v>
      </c>
    </row>
    <row r="11" customFormat="false" ht="15.9" hidden="false" customHeight="false" outlineLevel="0" collapsed="false">
      <c r="A11" s="18" t="s">
        <v>17</v>
      </c>
      <c r="B11" s="19" t="n">
        <f aca="false">54389/B5*100</f>
        <v>105.874909968659</v>
      </c>
      <c r="C11" s="16" t="n">
        <f aca="false">C10/C5*100</f>
        <v>100</v>
      </c>
      <c r="D11" s="19" t="n">
        <v>124.560101554921</v>
      </c>
      <c r="E11" s="20" t="s">
        <v>9</v>
      </c>
    </row>
    <row r="12" customFormat="false" ht="15.9" hidden="false" customHeight="false" outlineLevel="0" collapsed="false">
      <c r="A12" s="9" t="s">
        <v>18</v>
      </c>
      <c r="B12" s="19"/>
      <c r="C12" s="16"/>
      <c r="D12" s="10" t="n">
        <v>130.471948548869</v>
      </c>
      <c r="E12" s="20" t="s">
        <v>9</v>
      </c>
    </row>
    <row r="13" customFormat="false" ht="43.75" hidden="false" customHeight="true" outlineLevel="0" collapsed="false">
      <c r="A13" s="15" t="s">
        <v>19</v>
      </c>
      <c r="B13" s="16" t="s">
        <v>20</v>
      </c>
      <c r="C13" s="16"/>
      <c r="D13" s="16"/>
      <c r="E13" s="17" t="n">
        <v>1.07</v>
      </c>
    </row>
    <row r="14" customFormat="false" ht="15.9" hidden="false" customHeight="false" outlineLevel="0" collapsed="false">
      <c r="A14" s="18" t="s">
        <v>15</v>
      </c>
      <c r="B14" s="14" t="n">
        <v>51073.2</v>
      </c>
      <c r="C14" s="11" t="n">
        <f aca="false">C6</f>
        <v>55664</v>
      </c>
      <c r="D14" s="10" t="n">
        <v>56409.3675150992</v>
      </c>
      <c r="E14" s="20" t="s">
        <v>9</v>
      </c>
    </row>
    <row r="15" customFormat="false" ht="15.9" hidden="false" customHeight="false" outlineLevel="0" collapsed="false">
      <c r="A15" s="18" t="s">
        <v>21</v>
      </c>
      <c r="B15" s="14" t="n">
        <f aca="false">B14/B6*100</f>
        <v>101.7536309844</v>
      </c>
      <c r="C15" s="11" t="n">
        <f aca="false">C14/C6*100</f>
        <v>100</v>
      </c>
      <c r="D15" s="10" t="n">
        <v>101.339047706056</v>
      </c>
      <c r="E15" s="20" t="s">
        <v>9</v>
      </c>
    </row>
    <row r="16" customFormat="false" ht="15.9" hidden="false" customHeight="false" outlineLevel="0" collapsed="false">
      <c r="A16" s="9" t="s">
        <v>18</v>
      </c>
      <c r="B16" s="14"/>
      <c r="C16" s="11"/>
      <c r="D16" s="10" t="n">
        <v>110.448077494849</v>
      </c>
      <c r="E16" s="20" t="s">
        <v>9</v>
      </c>
    </row>
    <row r="17" customFormat="false" ht="29.85" hidden="false" customHeight="true" outlineLevel="0" collapsed="false">
      <c r="A17" s="15" t="s">
        <v>22</v>
      </c>
      <c r="B17" s="16" t="s">
        <v>23</v>
      </c>
      <c r="C17" s="16"/>
      <c r="D17" s="16"/>
      <c r="E17" s="17" t="n">
        <v>1.04</v>
      </c>
    </row>
    <row r="18" customFormat="false" ht="15.9" hidden="false" customHeight="false" outlineLevel="0" collapsed="false">
      <c r="A18" s="18" t="s">
        <v>24</v>
      </c>
      <c r="B18" s="10" t="n">
        <v>46836.4817627938</v>
      </c>
      <c r="C18" s="11" t="n">
        <f aca="false">C7</f>
        <v>56970.4</v>
      </c>
      <c r="D18" s="10" t="n">
        <v>64734.4874031107</v>
      </c>
      <c r="E18" s="20" t="s">
        <v>9</v>
      </c>
    </row>
    <row r="19" customFormat="false" ht="15.9" hidden="false" customHeight="false" outlineLevel="0" collapsed="false">
      <c r="A19" s="18" t="s">
        <v>25</v>
      </c>
      <c r="B19" s="14" t="n">
        <f aca="false">B18/B7*100</f>
        <v>88.09430365249</v>
      </c>
      <c r="C19" s="11" t="n">
        <f aca="false">C18/C7*100</f>
        <v>100</v>
      </c>
      <c r="D19" s="14" t="n">
        <v>113.628283113881</v>
      </c>
      <c r="E19" s="20" t="s">
        <v>9</v>
      </c>
    </row>
    <row r="20" customFormat="false" ht="15.9" hidden="false" customHeight="false" outlineLevel="0" collapsed="false">
      <c r="A20" s="9" t="s">
        <v>18</v>
      </c>
      <c r="B20" s="14"/>
      <c r="C20" s="11"/>
      <c r="D20" s="10" t="n">
        <v>138.213813178715</v>
      </c>
      <c r="E20" s="20" t="s">
        <v>9</v>
      </c>
    </row>
    <row r="21" customFormat="false" ht="57.7" hidden="false" customHeight="true" outlineLevel="0" collapsed="false">
      <c r="A21" s="15" t="s">
        <v>26</v>
      </c>
      <c r="B21" s="21" t="s">
        <v>27</v>
      </c>
      <c r="C21" s="21"/>
      <c r="D21" s="21"/>
      <c r="E21" s="22" t="n">
        <v>1.57</v>
      </c>
    </row>
    <row r="22" customFormat="false" ht="15.9" hidden="false" customHeight="false" outlineLevel="0" collapsed="false">
      <c r="A22" s="9" t="s">
        <v>15</v>
      </c>
      <c r="B22" s="14" t="s">
        <v>28</v>
      </c>
      <c r="C22" s="11" t="n">
        <f aca="false">C5</f>
        <v>56970.4</v>
      </c>
      <c r="D22" s="14" t="n">
        <v>78399.9</v>
      </c>
      <c r="E22" s="20" t="s">
        <v>9</v>
      </c>
    </row>
    <row r="23" customFormat="false" ht="15.9" hidden="false" customHeight="false" outlineLevel="0" collapsed="false">
      <c r="A23" s="9" t="s">
        <v>17</v>
      </c>
      <c r="B23" s="14" t="n">
        <f aca="false">55583/B5*100</f>
        <v>108.199178524849</v>
      </c>
      <c r="C23" s="11" t="n">
        <f aca="false">C22/C5*100</f>
        <v>100</v>
      </c>
      <c r="D23" s="14" t="n">
        <v>137.615147515201</v>
      </c>
      <c r="E23" s="20" t="s">
        <v>9</v>
      </c>
    </row>
    <row r="24" customFormat="false" ht="15.9" hidden="false" customHeight="false" outlineLevel="0" collapsed="false">
      <c r="A24" s="9" t="s">
        <v>18</v>
      </c>
      <c r="B24" s="14"/>
      <c r="C24" s="11"/>
      <c r="D24" s="10" t="n">
        <v>141.051410066118</v>
      </c>
      <c r="E24" s="20" t="s">
        <v>9</v>
      </c>
    </row>
    <row r="25" s="23" customFormat="true" ht="57.7" hidden="false" customHeight="true" outlineLevel="0" collapsed="false">
      <c r="A25" s="15" t="s">
        <v>29</v>
      </c>
      <c r="B25" s="16" t="s">
        <v>30</v>
      </c>
      <c r="C25" s="16"/>
      <c r="D25" s="16"/>
      <c r="E25" s="17" t="n">
        <v>1.52</v>
      </c>
      <c r="AMH25" s="0"/>
      <c r="AMI25" s="0"/>
      <c r="AMJ25" s="0"/>
    </row>
    <row r="26" s="23" customFormat="true" ht="15.9" hidden="false" customHeight="false" outlineLevel="0" collapsed="false">
      <c r="A26" s="18" t="s">
        <v>31</v>
      </c>
      <c r="B26" s="14" t="n">
        <v>107165.6</v>
      </c>
      <c r="C26" s="11" t="n">
        <f aca="false">C5*2</f>
        <v>113940.8</v>
      </c>
      <c r="D26" s="10" t="n">
        <v>112362.4</v>
      </c>
      <c r="E26" s="20" t="s">
        <v>9</v>
      </c>
      <c r="AMH26" s="0"/>
      <c r="AMI26" s="0"/>
      <c r="AMJ26" s="0"/>
    </row>
    <row r="27" s="23" customFormat="true" ht="15.9" hidden="false" customHeight="false" outlineLevel="0" collapsed="false">
      <c r="A27" s="9" t="s">
        <v>17</v>
      </c>
      <c r="B27" s="14" t="n">
        <f aca="false">B26/B5*100</f>
        <v>208.611084074672</v>
      </c>
      <c r="C27" s="11" t="n">
        <f aca="false">C26/C5*100</f>
        <v>200</v>
      </c>
      <c r="D27" s="10" t="n">
        <v>197.229438445228</v>
      </c>
      <c r="E27" s="20" t="s">
        <v>9</v>
      </c>
      <c r="AMH27" s="0"/>
      <c r="AMI27" s="0"/>
      <c r="AMJ27" s="0"/>
    </row>
    <row r="28" s="23" customFormat="true" ht="15.9" hidden="false" customHeight="false" outlineLevel="0" collapsed="false">
      <c r="A28" s="9" t="s">
        <v>18</v>
      </c>
      <c r="B28" s="14"/>
      <c r="C28" s="11"/>
      <c r="D28" s="10" t="n">
        <v>104.849317318244</v>
      </c>
      <c r="E28" s="20" t="s">
        <v>9</v>
      </c>
      <c r="AMH28" s="0"/>
      <c r="AMI28" s="0"/>
      <c r="AMJ28" s="0"/>
    </row>
    <row r="29" s="23" customFormat="true" ht="43.75" hidden="false" customHeight="true" outlineLevel="0" collapsed="false">
      <c r="A29" s="15" t="s">
        <v>32</v>
      </c>
      <c r="B29" s="16" t="s">
        <v>33</v>
      </c>
      <c r="C29" s="16"/>
      <c r="D29" s="16"/>
      <c r="E29" s="17" t="n">
        <v>1.21</v>
      </c>
      <c r="AMH29" s="0"/>
      <c r="AMI29" s="0"/>
      <c r="AMJ29" s="0"/>
    </row>
    <row r="30" s="23" customFormat="true" ht="15.9" hidden="false" customHeight="false" outlineLevel="0" collapsed="false">
      <c r="A30" s="18" t="s">
        <v>15</v>
      </c>
      <c r="B30" s="14" t="n">
        <v>56828.8</v>
      </c>
      <c r="C30" s="11" t="n">
        <f aca="false">C5</f>
        <v>56970.4</v>
      </c>
      <c r="D30" s="10" t="n">
        <v>60899.7930063587</v>
      </c>
      <c r="E30" s="20" t="s">
        <v>9</v>
      </c>
      <c r="F30" s="0"/>
      <c r="G30" s="0"/>
      <c r="H30" s="0"/>
      <c r="AMH30" s="0"/>
      <c r="AMI30" s="0"/>
      <c r="AMJ30" s="0"/>
    </row>
    <row r="31" s="23" customFormat="true" ht="15.9" hidden="false" customHeight="false" outlineLevel="0" collapsed="false">
      <c r="A31" s="9" t="s">
        <v>17</v>
      </c>
      <c r="B31" s="14" t="n">
        <f aca="false">B30/B5*100</f>
        <v>110.624282182554</v>
      </c>
      <c r="C31" s="11" t="n">
        <f aca="false">C30/C5*100</f>
        <v>100</v>
      </c>
      <c r="D31" s="10" t="n">
        <v>106.897253672712</v>
      </c>
      <c r="E31" s="20" t="s">
        <v>9</v>
      </c>
      <c r="AMH31" s="0"/>
      <c r="AMI31" s="0"/>
      <c r="AMJ31" s="0"/>
    </row>
    <row r="32" s="23" customFormat="true" ht="15.9" hidden="false" customHeight="false" outlineLevel="0" collapsed="false">
      <c r="A32" s="9" t="s">
        <v>18</v>
      </c>
      <c r="B32" s="14"/>
      <c r="C32" s="11"/>
      <c r="D32" s="10" t="n">
        <v>107.16360895595</v>
      </c>
      <c r="E32" s="20" t="s">
        <v>9</v>
      </c>
      <c r="AMH32" s="0"/>
      <c r="AMI32" s="0"/>
      <c r="AMJ32" s="0"/>
    </row>
    <row r="33" s="23" customFormat="true" ht="57.7" hidden="false" customHeight="true" outlineLevel="0" collapsed="false">
      <c r="A33" s="15" t="s">
        <v>34</v>
      </c>
      <c r="B33" s="16" t="s">
        <v>35</v>
      </c>
      <c r="C33" s="16"/>
      <c r="D33" s="16"/>
      <c r="E33" s="17" t="n">
        <v>1.32</v>
      </c>
      <c r="AMH33" s="0"/>
      <c r="AMI33" s="0"/>
      <c r="AMJ33" s="0"/>
    </row>
    <row r="34" s="23" customFormat="true" ht="15.9" hidden="false" customHeight="false" outlineLevel="0" collapsed="false">
      <c r="A34" s="18" t="s">
        <v>15</v>
      </c>
      <c r="B34" s="14" t="n">
        <v>48672.6</v>
      </c>
      <c r="C34" s="11" t="n">
        <f aca="false">C8</f>
        <v>53977.9</v>
      </c>
      <c r="D34" s="10" t="n">
        <v>51074.5442731112</v>
      </c>
      <c r="E34" s="20" t="s">
        <v>9</v>
      </c>
      <c r="F34" s="0"/>
      <c r="G34" s="0"/>
      <c r="H34" s="0"/>
      <c r="AMH34" s="0"/>
      <c r="AMI34" s="0"/>
      <c r="AMJ34" s="0"/>
    </row>
    <row r="35" s="23" customFormat="true" ht="29.85" hidden="false" customHeight="false" outlineLevel="0" collapsed="false">
      <c r="A35" s="9" t="s">
        <v>36</v>
      </c>
      <c r="B35" s="14" t="n">
        <f aca="false">B34/B8*100</f>
        <v>102.982459852316</v>
      </c>
      <c r="C35" s="11" t="n">
        <f aca="false">C34/C8*100</f>
        <v>100</v>
      </c>
      <c r="D35" s="14" t="n">
        <v>94.6212140026034</v>
      </c>
      <c r="E35" s="20" t="s">
        <v>9</v>
      </c>
      <c r="AMH35" s="0"/>
      <c r="AMI35" s="0"/>
      <c r="AMJ35" s="0"/>
    </row>
    <row r="36" s="23" customFormat="true" ht="15.9" hidden="false" customHeight="false" outlineLevel="0" collapsed="false">
      <c r="A36" s="9" t="s">
        <v>18</v>
      </c>
      <c r="B36" s="14"/>
      <c r="C36" s="11"/>
      <c r="D36" s="10" t="n">
        <v>104.934900278825</v>
      </c>
      <c r="E36" s="20" t="s">
        <v>9</v>
      </c>
      <c r="AMH36" s="0"/>
      <c r="AMI36" s="0"/>
      <c r="AMJ36" s="0"/>
    </row>
    <row r="37" s="23" customFormat="true" ht="29.85" hidden="false" customHeight="true" outlineLevel="0" collapsed="false">
      <c r="A37" s="15" t="s">
        <v>37</v>
      </c>
      <c r="B37" s="16" t="s">
        <v>38</v>
      </c>
      <c r="C37" s="16"/>
      <c r="D37" s="16"/>
      <c r="E37" s="17" t="n">
        <v>1</v>
      </c>
      <c r="AMH37" s="0"/>
      <c r="AMI37" s="0"/>
      <c r="AMJ37" s="0"/>
    </row>
    <row r="38" s="23" customFormat="true" ht="15.9" hidden="false" customHeight="false" outlineLevel="0" collapsed="false">
      <c r="A38" s="18" t="s">
        <v>15</v>
      </c>
      <c r="B38" s="14" t="n">
        <v>51099.4</v>
      </c>
      <c r="C38" s="11" t="n">
        <f aca="false">C5</f>
        <v>56970.4</v>
      </c>
      <c r="D38" s="10" t="n">
        <v>56241.1</v>
      </c>
      <c r="E38" s="20" t="s">
        <v>9</v>
      </c>
      <c r="AMH38" s="0"/>
      <c r="AMI38" s="0"/>
      <c r="AMJ38" s="0"/>
    </row>
    <row r="39" s="23" customFormat="true" ht="15.9" hidden="false" customHeight="false" outlineLevel="0" collapsed="false">
      <c r="A39" s="9" t="s">
        <v>17</v>
      </c>
      <c r="B39" s="14" t="n">
        <f aca="false">B38/B5*100</f>
        <v>99.4712970352923</v>
      </c>
      <c r="C39" s="11" t="n">
        <f aca="false">C38/C5*100</f>
        <v>100</v>
      </c>
      <c r="D39" s="10" t="n">
        <v>98.7198615421342</v>
      </c>
      <c r="E39" s="20" t="s">
        <v>9</v>
      </c>
      <c r="AMH39" s="0"/>
      <c r="AMI39" s="0"/>
      <c r="AMJ39" s="0"/>
    </row>
    <row r="40" s="23" customFormat="true" ht="15.9" hidden="false" customHeight="false" outlineLevel="0" collapsed="false">
      <c r="A40" s="9" t="s">
        <v>18</v>
      </c>
      <c r="B40" s="14"/>
      <c r="C40" s="11"/>
      <c r="D40" s="10" t="n">
        <v>110.062153371664</v>
      </c>
      <c r="E40" s="20" t="s">
        <v>9</v>
      </c>
      <c r="AMH40" s="0"/>
      <c r="AMI40" s="0"/>
      <c r="AMJ40" s="0"/>
    </row>
    <row r="41" s="23" customFormat="true" ht="43.75" hidden="false" customHeight="true" outlineLevel="0" collapsed="false">
      <c r="A41" s="6" t="s">
        <v>39</v>
      </c>
      <c r="B41" s="16" t="s">
        <v>40</v>
      </c>
      <c r="C41" s="16"/>
      <c r="D41" s="16"/>
      <c r="E41" s="17" t="n">
        <v>1.19</v>
      </c>
      <c r="AMH41" s="0"/>
      <c r="AMI41" s="0"/>
      <c r="AMJ41" s="0"/>
    </row>
    <row r="42" s="23" customFormat="true" ht="15.9" hidden="false" customHeight="false" outlineLevel="0" collapsed="false">
      <c r="A42" s="9" t="s">
        <v>15</v>
      </c>
      <c r="B42" s="14" t="n">
        <v>61083.3</v>
      </c>
      <c r="C42" s="11" t="n">
        <f aca="false">C7</f>
        <v>56970.4</v>
      </c>
      <c r="D42" s="10" t="n">
        <v>57623.9165145306</v>
      </c>
      <c r="E42" s="20" t="s">
        <v>9</v>
      </c>
      <c r="F42" s="0"/>
      <c r="G42" s="0"/>
      <c r="H42" s="0"/>
      <c r="AMH42" s="0"/>
      <c r="AMI42" s="0"/>
      <c r="AMJ42" s="0"/>
    </row>
    <row r="43" s="23" customFormat="true" ht="15.9" hidden="false" customHeight="false" outlineLevel="0" collapsed="false">
      <c r="A43" s="9" t="s">
        <v>17</v>
      </c>
      <c r="B43" s="14" t="n">
        <f aca="false">B42/B5*100</f>
        <v>118.906192209612</v>
      </c>
      <c r="C43" s="11" t="n">
        <f aca="false">C42/C5*100</f>
        <v>100</v>
      </c>
      <c r="D43" s="10" t="n">
        <v>101.147115896203</v>
      </c>
      <c r="E43" s="20" t="s">
        <v>9</v>
      </c>
      <c r="AMH43" s="0"/>
      <c r="AMI43" s="0"/>
      <c r="AMJ43" s="0"/>
    </row>
    <row r="44" s="23" customFormat="true" ht="15.9" hidden="false" customHeight="false" outlineLevel="0" collapsed="false">
      <c r="A44" s="9" t="s">
        <v>18</v>
      </c>
      <c r="B44" s="14"/>
      <c r="C44" s="11"/>
      <c r="D44" s="10" t="n">
        <v>94.336613304341</v>
      </c>
      <c r="E44" s="20" t="s">
        <v>9</v>
      </c>
      <c r="AMH44" s="0"/>
      <c r="AMI44" s="0"/>
      <c r="AMJ44" s="0"/>
    </row>
    <row r="45" customFormat="false" ht="57.7" hidden="false" customHeight="true" outlineLevel="0" collapsed="false">
      <c r="A45" s="6" t="s">
        <v>41</v>
      </c>
      <c r="B45" s="16" t="s">
        <v>42</v>
      </c>
      <c r="C45" s="16"/>
      <c r="D45" s="16"/>
      <c r="E45" s="17" t="n">
        <v>1</v>
      </c>
    </row>
    <row r="46" customFormat="false" ht="15.9" hidden="false" customHeight="false" outlineLevel="0" collapsed="false">
      <c r="A46" s="9" t="s">
        <v>15</v>
      </c>
      <c r="B46" s="10" t="n">
        <v>53212.3</v>
      </c>
      <c r="C46" s="11" t="n">
        <f aca="false">C5</f>
        <v>56970.4</v>
      </c>
      <c r="D46" s="10" t="n">
        <v>63714</v>
      </c>
      <c r="E46" s="12" t="s">
        <v>9</v>
      </c>
    </row>
    <row r="47" customFormat="false" ht="15.9" hidden="false" customHeight="false" outlineLevel="0" collapsed="false">
      <c r="A47" s="9" t="s">
        <v>17</v>
      </c>
      <c r="B47" s="14" t="n">
        <f aca="false">B46/B5*100</f>
        <v>103.584318000428</v>
      </c>
      <c r="C47" s="11" t="n">
        <f aca="false">C46/C5*100</f>
        <v>100</v>
      </c>
      <c r="D47" s="10" t="n">
        <v>111.837024138851</v>
      </c>
      <c r="E47" s="12" t="s">
        <v>9</v>
      </c>
    </row>
    <row r="48" customFormat="false" ht="15.9" hidden="false" customHeight="false" outlineLevel="0" collapsed="false">
      <c r="A48" s="9" t="s">
        <v>18</v>
      </c>
      <c r="B48" s="24"/>
      <c r="C48" s="25"/>
      <c r="D48" s="26" t="n">
        <v>119.735474692881</v>
      </c>
      <c r="E48" s="12" t="s">
        <v>9</v>
      </c>
    </row>
    <row r="49" customFormat="false" ht="15" hidden="false" customHeight="false" outlineLevel="0" collapsed="false">
      <c r="A49" s="27" t="s">
        <v>43</v>
      </c>
      <c r="B49" s="27"/>
      <c r="C49" s="27"/>
      <c r="D49" s="27"/>
      <c r="E49" s="27"/>
    </row>
    <row r="50" customFormat="false" ht="15" hidden="false" customHeight="false" outlineLevel="0" collapsed="false">
      <c r="A50" s="27" t="s">
        <v>44</v>
      </c>
      <c r="B50" s="27"/>
      <c r="C50" s="27"/>
      <c r="D50" s="27"/>
      <c r="E50" s="27"/>
    </row>
    <row r="51" customFormat="false" ht="30.35" hidden="false" customHeight="false" outlineLevel="0" collapsed="false">
      <c r="A51" s="28"/>
    </row>
    <row r="52" customFormat="false" ht="30.35" hidden="false" customHeight="false" outlineLevel="0" collapsed="false">
      <c r="A52" s="28"/>
    </row>
    <row r="53" customFormat="false" ht="30.35" hidden="false" customHeight="false" outlineLevel="0" collapsed="false">
      <c r="A53" s="28"/>
    </row>
    <row r="54" customFormat="false" ht="30.35" hidden="false" customHeight="false" outlineLevel="0" collapsed="false">
      <c r="A54" s="28"/>
    </row>
    <row r="55" customFormat="false" ht="30.35" hidden="false" customHeight="false" outlineLevel="0" collapsed="false">
      <c r="A55" s="28"/>
    </row>
    <row r="56" customFormat="false" ht="30.35" hidden="false" customHeight="false" outlineLevel="0" collapsed="false">
      <c r="A56" s="28"/>
    </row>
    <row r="57" customFormat="false" ht="30.35" hidden="false" customHeight="false" outlineLevel="0" collapsed="false">
      <c r="A57" s="28"/>
    </row>
    <row r="58" customFormat="false" ht="30.35" hidden="false" customHeight="false" outlineLevel="0" collapsed="false">
      <c r="A58" s="28"/>
    </row>
    <row r="59" customFormat="false" ht="30.35" hidden="false" customHeight="false" outlineLevel="0" collapsed="false">
      <c r="A59" s="28"/>
    </row>
    <row r="60" customFormat="false" ht="30.35" hidden="false" customHeight="false" outlineLevel="0" collapsed="false">
      <c r="A60" s="28"/>
    </row>
    <row r="61" customFormat="false" ht="30.35" hidden="false" customHeight="false" outlineLevel="0" collapsed="false">
      <c r="A61" s="28"/>
    </row>
    <row r="62" customFormat="false" ht="30.35" hidden="false" customHeight="false" outlineLevel="0" collapsed="false">
      <c r="A62" s="28"/>
    </row>
    <row r="63" customFormat="false" ht="30.35" hidden="false" customHeight="false" outlineLevel="0" collapsed="false">
      <c r="A63" s="28"/>
    </row>
    <row r="64" customFormat="false" ht="30.35" hidden="false" customHeight="false" outlineLevel="0" collapsed="false">
      <c r="A64" s="28"/>
    </row>
  </sheetData>
  <mergeCells count="17">
    <mergeCell ref="A2:E2"/>
    <mergeCell ref="A3:A4"/>
    <mergeCell ref="B3:B4"/>
    <mergeCell ref="C3:C4"/>
    <mergeCell ref="E3:E4"/>
    <mergeCell ref="B9:D9"/>
    <mergeCell ref="B13:D13"/>
    <mergeCell ref="B17:D17"/>
    <mergeCell ref="B21:D21"/>
    <mergeCell ref="B25:D25"/>
    <mergeCell ref="B29:D29"/>
    <mergeCell ref="B33:D33"/>
    <mergeCell ref="B37:D37"/>
    <mergeCell ref="B41:D41"/>
    <mergeCell ref="B45:D45"/>
    <mergeCell ref="A49:E49"/>
    <mergeCell ref="A50:E50"/>
  </mergeCells>
  <printOptions headings="false" gridLines="false" gridLinesSet="true" horizontalCentered="false" verticalCentered="false"/>
  <pageMargins left="0.842361111111111" right="0.25" top="0.173611111111111" bottom="0.356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569</TotalTime>
  <Application>LibreOffice/6.4.7.2$Linux_X86_64 LibreOffice_project/1d567a10f475d8e2728d478ea468074241c77503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2015-09-17T01:57:12Z</dcterms:created>
  <dc:creator>apk260201</dc:creator>
  <dc:description/>
  <dc:language>ru-RU</dc:language>
  <cp:lastModifiedBy/>
  <dcterms:modified xsi:type="dcterms:W3CDTF">2023-09-11T17:38:05Z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