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C22" i="4" l="1"/>
  <c r="I23" i="4" l="1"/>
  <c r="G23" i="4"/>
  <c r="E23" i="4"/>
  <c r="C23" i="4"/>
  <c r="K22" i="4"/>
  <c r="I22" i="4"/>
  <c r="G22" i="4"/>
  <c r="E22" i="4"/>
  <c r="K21" i="4"/>
  <c r="I21" i="4"/>
  <c r="G21" i="4"/>
  <c r="E21" i="4"/>
  <c r="C21" i="4"/>
  <c r="K20" i="4"/>
  <c r="I20" i="4"/>
  <c r="G20" i="4"/>
  <c r="E20" i="4"/>
  <c r="C20" i="4"/>
  <c r="K19" i="4"/>
  <c r="I19" i="4"/>
  <c r="G19" i="4"/>
  <c r="E19" i="4"/>
  <c r="C19" i="4"/>
  <c r="K18" i="4"/>
  <c r="I18" i="4"/>
  <c r="G18" i="4"/>
  <c r="E18" i="4"/>
  <c r="C18" i="4"/>
  <c r="K17" i="4"/>
  <c r="I17" i="4"/>
  <c r="G17" i="4"/>
  <c r="E17" i="4"/>
  <c r="C17" i="4"/>
  <c r="K16" i="4"/>
  <c r="I16" i="4"/>
  <c r="G16" i="4"/>
  <c r="E16" i="4"/>
  <c r="C16" i="4"/>
  <c r="K15" i="4"/>
  <c r="I15" i="4"/>
  <c r="G15" i="4"/>
  <c r="E15" i="4"/>
  <c r="C15" i="4"/>
  <c r="K14" i="4"/>
  <c r="I14" i="4"/>
  <c r="G14" i="4"/>
  <c r="E14" i="4"/>
  <c r="C14" i="4"/>
  <c r="K13" i="4"/>
  <c r="I13" i="4"/>
  <c r="G13" i="4"/>
  <c r="E13" i="4"/>
  <c r="C13" i="4"/>
  <c r="K12" i="4"/>
  <c r="I12" i="4"/>
  <c r="G12" i="4"/>
  <c r="E12" i="4"/>
  <c r="C12" i="4"/>
  <c r="K11" i="4"/>
  <c r="I11" i="4"/>
  <c r="G11" i="4"/>
  <c r="E11" i="4"/>
  <c r="C11" i="4"/>
  <c r="K10" i="4"/>
  <c r="I10" i="4"/>
  <c r="G10" i="4"/>
  <c r="E10" i="4"/>
  <c r="C10" i="4"/>
  <c r="K9" i="4"/>
  <c r="I9" i="4"/>
  <c r="G9" i="4"/>
  <c r="E9" i="4"/>
  <c r="C9" i="4"/>
  <c r="K8" i="4"/>
  <c r="I8" i="4"/>
  <c r="G8" i="4"/>
  <c r="E8" i="4"/>
  <c r="C8" i="4"/>
  <c r="N18" i="2" l="1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N7" i="2"/>
  <c r="N8" i="2"/>
  <c r="N9" i="2"/>
  <c r="N10" i="2"/>
  <c r="N11" i="2"/>
  <c r="N12" i="2"/>
  <c r="N13" i="2"/>
  <c r="N14" i="2"/>
  <c r="N15" i="2"/>
  <c r="N16" i="2"/>
  <c r="N17" i="2"/>
  <c r="N6" i="2"/>
  <c r="N26" i="3" l="1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L26" i="3"/>
  <c r="J26" i="3"/>
  <c r="I26" i="3"/>
  <c r="E26" i="3"/>
  <c r="L25" i="3"/>
  <c r="M25" i="3" s="1"/>
  <c r="J25" i="3"/>
  <c r="I25" i="3"/>
  <c r="G25" i="3"/>
  <c r="E25" i="3"/>
  <c r="C25" i="3"/>
  <c r="L24" i="3"/>
  <c r="M24" i="3" s="1"/>
  <c r="J24" i="3"/>
  <c r="I24" i="3"/>
  <c r="G24" i="3"/>
  <c r="M23" i="3"/>
  <c r="L23" i="3"/>
  <c r="J23" i="3"/>
  <c r="I23" i="3"/>
  <c r="G23" i="3"/>
  <c r="E23" i="3"/>
  <c r="C23" i="3"/>
  <c r="M22" i="3"/>
  <c r="L22" i="3"/>
  <c r="J22" i="3"/>
  <c r="I22" i="3"/>
  <c r="G22" i="3"/>
  <c r="L21" i="3"/>
  <c r="M21" i="3" s="1"/>
  <c r="J21" i="3"/>
  <c r="I21" i="3"/>
  <c r="G21" i="3"/>
  <c r="M20" i="3"/>
  <c r="L20" i="3"/>
  <c r="J20" i="3"/>
  <c r="I20" i="3"/>
  <c r="G20" i="3"/>
  <c r="E20" i="3"/>
  <c r="C20" i="3"/>
  <c r="M19" i="3"/>
  <c r="L19" i="3"/>
  <c r="J19" i="3"/>
  <c r="I19" i="3"/>
  <c r="G19" i="3"/>
  <c r="E19" i="3"/>
  <c r="C19" i="3"/>
  <c r="M18" i="3"/>
  <c r="L18" i="3"/>
  <c r="J18" i="3"/>
  <c r="I18" i="3"/>
  <c r="G18" i="3"/>
  <c r="E18" i="3"/>
  <c r="C18" i="3"/>
  <c r="M17" i="3"/>
  <c r="L17" i="3"/>
  <c r="J17" i="3"/>
  <c r="I17" i="3"/>
  <c r="G17" i="3"/>
  <c r="E17" i="3"/>
  <c r="C17" i="3"/>
  <c r="M16" i="3"/>
  <c r="L16" i="3"/>
  <c r="J16" i="3"/>
  <c r="I16" i="3"/>
  <c r="G16" i="3"/>
  <c r="E16" i="3"/>
  <c r="C16" i="3"/>
  <c r="M15" i="3"/>
  <c r="L15" i="3"/>
  <c r="J15" i="3"/>
  <c r="I15" i="3"/>
  <c r="G15" i="3"/>
  <c r="E15" i="3"/>
  <c r="C15" i="3"/>
  <c r="M14" i="3"/>
  <c r="L14" i="3"/>
  <c r="J14" i="3"/>
  <c r="I14" i="3"/>
  <c r="G14" i="3"/>
  <c r="E14" i="3"/>
  <c r="C14" i="3"/>
  <c r="M13" i="3"/>
  <c r="L13" i="3"/>
  <c r="J13" i="3"/>
  <c r="I13" i="3"/>
  <c r="G13" i="3"/>
  <c r="E13" i="3"/>
  <c r="C13" i="3"/>
  <c r="M12" i="3"/>
  <c r="L12" i="3"/>
  <c r="J12" i="3"/>
  <c r="I12" i="3"/>
  <c r="G12" i="3"/>
  <c r="L11" i="3"/>
  <c r="M11" i="3" s="1"/>
  <c r="J11" i="3"/>
  <c r="I11" i="3"/>
  <c r="G11" i="3"/>
  <c r="E11" i="3"/>
  <c r="C11" i="3"/>
  <c r="L10" i="3"/>
  <c r="M10" i="3" s="1"/>
  <c r="J10" i="3"/>
  <c r="I10" i="3"/>
  <c r="G10" i="3"/>
  <c r="E10" i="3"/>
  <c r="C10" i="3"/>
  <c r="L9" i="3"/>
  <c r="M9" i="3" s="1"/>
  <c r="J9" i="3"/>
  <c r="I9" i="3"/>
  <c r="G9" i="3"/>
  <c r="E9" i="3"/>
  <c r="C9" i="3"/>
  <c r="L8" i="3"/>
  <c r="M8" i="3" s="1"/>
  <c r="J8" i="3"/>
  <c r="I8" i="3"/>
  <c r="G8" i="3"/>
  <c r="E8" i="3"/>
  <c r="C8" i="3"/>
</calcChain>
</file>

<file path=xl/sharedStrings.xml><?xml version="1.0" encoding="utf-8"?>
<sst xmlns="http://schemas.openxmlformats.org/spreadsheetml/2006/main" count="119" uniqueCount="68">
  <si>
    <t>Год</t>
  </si>
  <si>
    <t>Высшая</t>
  </si>
  <si>
    <t>отказ</t>
  </si>
  <si>
    <t xml:space="preserve">Первая </t>
  </si>
  <si>
    <t>Всего</t>
  </si>
  <si>
    <t>доля(%)</t>
  </si>
  <si>
    <t>кол-во</t>
  </si>
  <si>
    <t>Информация о прохождении аттестации педагогических работников</t>
  </si>
  <si>
    <t>за 2016 год</t>
  </si>
  <si>
    <t>ВСЕГО</t>
  </si>
  <si>
    <t>ВЫСШАЯ</t>
  </si>
  <si>
    <t>ПЕРВАЯ</t>
  </si>
  <si>
    <t>положит.</t>
  </si>
  <si>
    <t>АК № 1</t>
  </si>
  <si>
    <t>АК № 2</t>
  </si>
  <si>
    <t>АК № 3</t>
  </si>
  <si>
    <t>АК № 4</t>
  </si>
  <si>
    <t>АК № 5</t>
  </si>
  <si>
    <t>АК № 6</t>
  </si>
  <si>
    <t>АК № 7</t>
  </si>
  <si>
    <t>АК № 8</t>
  </si>
  <si>
    <t>АК № 9</t>
  </si>
  <si>
    <t>АК № 10</t>
  </si>
  <si>
    <t>АК № 11</t>
  </si>
  <si>
    <t>АК № 12</t>
  </si>
  <si>
    <t>ИТОГО</t>
  </si>
  <si>
    <t>Должность</t>
  </si>
  <si>
    <t>Учитель</t>
  </si>
  <si>
    <t>Учитель-логопед</t>
  </si>
  <si>
    <t>Педагог ДО</t>
  </si>
  <si>
    <t>Преподаватель</t>
  </si>
  <si>
    <t>Мастер п/о</t>
  </si>
  <si>
    <t>Воспитатель</t>
  </si>
  <si>
    <t>Концертмейстер</t>
  </si>
  <si>
    <t>Музыкальный руководитель</t>
  </si>
  <si>
    <t>Педагог-психолог</t>
  </si>
  <si>
    <t>Социальный педагог</t>
  </si>
  <si>
    <t>Тренер-преподаватель</t>
  </si>
  <si>
    <t>Методист</t>
  </si>
  <si>
    <t>Инструктор-методист</t>
  </si>
  <si>
    <t>Инструктор по физической культуре</t>
  </si>
  <si>
    <t>инструкто по труду</t>
  </si>
  <si>
    <t>Педагог-организатор</t>
  </si>
  <si>
    <t>Библиотекарь</t>
  </si>
  <si>
    <t>Преподаватель-организатор ОБЖ</t>
  </si>
  <si>
    <t>Количество  педагогических работников, прошедших процедуру аттестации на квалификационную категорию (первая, высшая)</t>
  </si>
  <si>
    <t>в период 2012-2016 гг.</t>
  </si>
  <si>
    <t>положительно прошедшие</t>
  </si>
  <si>
    <t>по должностям  за 2016 год.</t>
  </si>
  <si>
    <t>МО</t>
  </si>
  <si>
    <t xml:space="preserve">ИТОГО ПО МО </t>
  </si>
  <si>
    <t>доля (%)</t>
  </si>
  <si>
    <t>Астрахань</t>
  </si>
  <si>
    <t>Ахтубинский</t>
  </si>
  <si>
    <t>Володарский</t>
  </si>
  <si>
    <t>Енотаевский</t>
  </si>
  <si>
    <t>Знаменск</t>
  </si>
  <si>
    <t>Икрянинский</t>
  </si>
  <si>
    <t>Камызякский</t>
  </si>
  <si>
    <t>Красноярский</t>
  </si>
  <si>
    <t>Лиманский</t>
  </si>
  <si>
    <t>Наримановский</t>
  </si>
  <si>
    <t>Приволжский</t>
  </si>
  <si>
    <t>Харабалинский</t>
  </si>
  <si>
    <t>Черноярский</t>
  </si>
  <si>
    <t>ОУ субъекта РФ</t>
  </si>
  <si>
    <t>негосударственные</t>
  </si>
  <si>
    <t>Информация о прохождении аттестации педагогических работников за 2016 по муниципальным образованиям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</si>
</sst>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0" fontId="8" fillId="0" borderId="1" xfId="0" applyFont="1" applyFill="1" applyBorder="1"/>
    <xf numFmtId="0" fontId="7" fillId="0" borderId="1" xfId="0" applyFont="1" applyFill="1" applyBorder="1"/>
    <xf numFmtId="0" fontId="7" fillId="3" borderId="1" xfId="0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0" fillId="4" borderId="1" xfId="0" applyFont="1" applyFill="1" applyBorder="1"/>
    <xf numFmtId="0" fontId="9" fillId="0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7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sqref="A1:N1"/>
    </sheetView>
  </sheetViews>
  <sheetFormatPr defaultRowHeight="15" x14ac:dyDescent="0.25"/>
  <cols>
    <col min="2" max="2" width="15.7109375" customWidth="1"/>
    <col min="6" max="6" width="14.7109375" customWidth="1"/>
  </cols>
  <sheetData>
    <row r="1" spans="1:14" ht="15.75" customHeight="1" x14ac:dyDescent="0.25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5.75" customHeight="1" x14ac:dyDescent="0.25">
      <c r="A2" s="31" t="s">
        <v>46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5.75" x14ac:dyDescent="0.25">
      <c r="A3" s="40" t="s">
        <v>0</v>
      </c>
      <c r="B3" s="43" t="s">
        <v>1</v>
      </c>
      <c r="C3" s="44"/>
      <c r="D3" s="43" t="s">
        <v>2</v>
      </c>
      <c r="E3" s="44"/>
      <c r="F3" s="43" t="s">
        <v>3</v>
      </c>
      <c r="G3" s="44"/>
      <c r="H3" s="43" t="s">
        <v>2</v>
      </c>
      <c r="I3" s="44"/>
      <c r="J3" s="1" t="s">
        <v>4</v>
      </c>
    </row>
    <row r="4" spans="1:14" ht="15.75" customHeight="1" x14ac:dyDescent="0.25">
      <c r="A4" s="41"/>
      <c r="B4" s="32" t="s">
        <v>47</v>
      </c>
      <c r="C4" s="38" t="s">
        <v>5</v>
      </c>
      <c r="D4" s="33" t="s">
        <v>6</v>
      </c>
      <c r="E4" s="34" t="s">
        <v>5</v>
      </c>
      <c r="F4" s="36" t="s">
        <v>47</v>
      </c>
      <c r="G4" s="38" t="s">
        <v>5</v>
      </c>
      <c r="H4" s="33" t="s">
        <v>6</v>
      </c>
      <c r="I4" s="33" t="s">
        <v>5</v>
      </c>
      <c r="J4" s="33" t="s">
        <v>6</v>
      </c>
    </row>
    <row r="5" spans="1:14" ht="15.75" customHeight="1" x14ac:dyDescent="0.25">
      <c r="A5" s="42"/>
      <c r="B5" s="32"/>
      <c r="C5" s="39"/>
      <c r="D5" s="33"/>
      <c r="E5" s="35"/>
      <c r="F5" s="37"/>
      <c r="G5" s="39"/>
      <c r="H5" s="33"/>
      <c r="I5" s="33"/>
      <c r="J5" s="33"/>
    </row>
    <row r="6" spans="1:14" ht="15.75" x14ac:dyDescent="0.25">
      <c r="A6" s="2">
        <v>2012</v>
      </c>
      <c r="B6" s="2">
        <v>851</v>
      </c>
      <c r="C6" s="2">
        <v>40.4</v>
      </c>
      <c r="D6" s="2">
        <v>16</v>
      </c>
      <c r="E6" s="2">
        <v>1.9</v>
      </c>
      <c r="F6" s="2">
        <v>1096</v>
      </c>
      <c r="G6" s="2">
        <v>52.1</v>
      </c>
      <c r="H6" s="2">
        <v>142</v>
      </c>
      <c r="I6" s="2">
        <v>13</v>
      </c>
      <c r="J6" s="2">
        <v>2105</v>
      </c>
    </row>
    <row r="7" spans="1:14" ht="15.75" x14ac:dyDescent="0.25">
      <c r="A7" s="2">
        <v>2013</v>
      </c>
      <c r="B7" s="2">
        <v>1010</v>
      </c>
      <c r="C7" s="2">
        <v>41.4</v>
      </c>
      <c r="D7" s="2">
        <v>65</v>
      </c>
      <c r="E7" s="2">
        <v>6.4</v>
      </c>
      <c r="F7" s="2">
        <v>1186</v>
      </c>
      <c r="G7" s="2">
        <v>48.6</v>
      </c>
      <c r="H7" s="2">
        <v>180</v>
      </c>
      <c r="I7" s="2">
        <v>15.2</v>
      </c>
      <c r="J7" s="2">
        <v>2441</v>
      </c>
    </row>
    <row r="8" spans="1:14" ht="15.75" x14ac:dyDescent="0.25">
      <c r="A8" s="2">
        <v>2014</v>
      </c>
      <c r="B8" s="2">
        <v>1161</v>
      </c>
      <c r="C8" s="2">
        <v>50.8</v>
      </c>
      <c r="D8" s="2">
        <v>40</v>
      </c>
      <c r="E8" s="2">
        <v>3.4</v>
      </c>
      <c r="F8" s="2">
        <v>979</v>
      </c>
      <c r="G8" s="2">
        <v>42.8</v>
      </c>
      <c r="H8" s="2">
        <v>105</v>
      </c>
      <c r="I8" s="2">
        <v>10.7</v>
      </c>
      <c r="J8" s="2">
        <v>2285</v>
      </c>
    </row>
    <row r="9" spans="1:14" ht="15.75" x14ac:dyDescent="0.25">
      <c r="A9" s="2">
        <v>2015</v>
      </c>
      <c r="B9" s="2">
        <v>1705</v>
      </c>
      <c r="C9" s="2">
        <v>50.8</v>
      </c>
      <c r="D9" s="2">
        <v>76</v>
      </c>
      <c r="E9" s="2">
        <v>4.5</v>
      </c>
      <c r="F9" s="2">
        <v>1494</v>
      </c>
      <c r="G9" s="2">
        <v>44.5</v>
      </c>
      <c r="H9" s="2">
        <v>80</v>
      </c>
      <c r="I9" s="2">
        <v>5.4</v>
      </c>
      <c r="J9" s="2">
        <v>3355</v>
      </c>
    </row>
    <row r="10" spans="1:14" ht="15.75" x14ac:dyDescent="0.25">
      <c r="A10" s="2">
        <v>2016</v>
      </c>
      <c r="B10" s="2">
        <v>1018</v>
      </c>
      <c r="C10" s="2">
        <v>49.2</v>
      </c>
      <c r="D10" s="2">
        <v>73</v>
      </c>
      <c r="E10" s="2">
        <v>7.2</v>
      </c>
      <c r="F10" s="2">
        <v>879</v>
      </c>
      <c r="G10" s="2">
        <v>42.4</v>
      </c>
      <c r="H10" s="2">
        <v>101</v>
      </c>
      <c r="I10" s="2">
        <v>11.5</v>
      </c>
      <c r="J10" s="2">
        <v>2071</v>
      </c>
    </row>
    <row r="16" spans="1:14" x14ac:dyDescent="0.25">
      <c r="B16" s="3"/>
    </row>
  </sheetData>
  <mergeCells count="16">
    <mergeCell ref="A1:N1"/>
    <mergeCell ref="A2:N2"/>
    <mergeCell ref="B4:B5"/>
    <mergeCell ref="D4:D5"/>
    <mergeCell ref="E4:E5"/>
    <mergeCell ref="F4:F5"/>
    <mergeCell ref="G4:G5"/>
    <mergeCell ref="H4:H5"/>
    <mergeCell ref="I4:I5"/>
    <mergeCell ref="J4:J5"/>
    <mergeCell ref="C4:C5"/>
    <mergeCell ref="A3:A5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D27" sqref="D27"/>
    </sheetView>
  </sheetViews>
  <sheetFormatPr defaultRowHeight="15" x14ac:dyDescent="0.25"/>
  <cols>
    <col min="12" max="12" width="11" customWidth="1"/>
  </cols>
  <sheetData>
    <row r="1" spans="1:14" ht="18.75" x14ac:dyDescent="0.3">
      <c r="A1" s="6" t="s">
        <v>7</v>
      </c>
      <c r="B1" s="6"/>
      <c r="C1" s="6"/>
      <c r="D1" s="6"/>
      <c r="E1" s="6"/>
      <c r="F1" s="6"/>
      <c r="G1" s="6"/>
      <c r="H1" s="6"/>
    </row>
    <row r="2" spans="1:14" ht="18.75" x14ac:dyDescent="0.3">
      <c r="C2" s="6" t="s">
        <v>8</v>
      </c>
    </row>
    <row r="4" spans="1:14" ht="15.75" x14ac:dyDescent="0.25">
      <c r="A4" s="2"/>
      <c r="B4" s="2" t="s">
        <v>9</v>
      </c>
      <c r="C4" s="43" t="s">
        <v>10</v>
      </c>
      <c r="D4" s="45"/>
      <c r="E4" s="45"/>
      <c r="F4" s="44"/>
      <c r="G4" s="43" t="s">
        <v>11</v>
      </c>
      <c r="H4" s="45"/>
      <c r="I4" s="45"/>
      <c r="J4" s="44"/>
      <c r="K4" s="43" t="s">
        <v>25</v>
      </c>
      <c r="L4" s="45"/>
      <c r="M4" s="45"/>
      <c r="N4" s="44"/>
    </row>
    <row r="5" spans="1:14" ht="15.75" x14ac:dyDescent="0.25">
      <c r="A5" s="2"/>
      <c r="B5" s="2"/>
      <c r="C5" s="2" t="s">
        <v>12</v>
      </c>
      <c r="D5" s="2" t="s">
        <v>5</v>
      </c>
      <c r="E5" s="2" t="s">
        <v>2</v>
      </c>
      <c r="F5" s="2" t="s">
        <v>5</v>
      </c>
      <c r="G5" s="2" t="s">
        <v>12</v>
      </c>
      <c r="H5" s="2" t="s">
        <v>5</v>
      </c>
      <c r="I5" s="2" t="s">
        <v>2</v>
      </c>
      <c r="J5" s="2" t="s">
        <v>5</v>
      </c>
      <c r="K5" s="2" t="s">
        <v>12</v>
      </c>
      <c r="L5" s="2" t="s">
        <v>5</v>
      </c>
      <c r="M5" s="2" t="s">
        <v>2</v>
      </c>
      <c r="N5" s="2" t="s">
        <v>5</v>
      </c>
    </row>
    <row r="6" spans="1:14" ht="15.75" x14ac:dyDescent="0.25">
      <c r="A6" s="2" t="s">
        <v>13</v>
      </c>
      <c r="B6" s="1">
        <v>574</v>
      </c>
      <c r="C6" s="1">
        <v>314</v>
      </c>
      <c r="D6" s="1">
        <v>54.7</v>
      </c>
      <c r="E6" s="1">
        <v>18</v>
      </c>
      <c r="F6" s="1">
        <v>5.7</v>
      </c>
      <c r="G6" s="1">
        <v>234</v>
      </c>
      <c r="H6" s="1">
        <v>40.799999999999997</v>
      </c>
      <c r="I6" s="1">
        <v>8</v>
      </c>
      <c r="J6" s="1">
        <v>3.4</v>
      </c>
      <c r="K6" s="1">
        <v>548</v>
      </c>
      <c r="L6" s="5">
        <f>K6/K18*100</f>
        <v>28.887717448603055</v>
      </c>
      <c r="M6" s="1">
        <v>26</v>
      </c>
      <c r="N6" s="5">
        <f>M6/K6*100</f>
        <v>4.7445255474452548</v>
      </c>
    </row>
    <row r="7" spans="1:14" ht="15.75" x14ac:dyDescent="0.25">
      <c r="A7" s="2" t="s">
        <v>14</v>
      </c>
      <c r="B7" s="1">
        <v>305</v>
      </c>
      <c r="C7" s="1">
        <v>137</v>
      </c>
      <c r="D7" s="1">
        <v>44.9</v>
      </c>
      <c r="E7" s="1">
        <v>1</v>
      </c>
      <c r="F7" s="1">
        <v>0.7</v>
      </c>
      <c r="G7" s="1">
        <v>159</v>
      </c>
      <c r="H7" s="1">
        <v>52.1</v>
      </c>
      <c r="I7" s="1">
        <v>8</v>
      </c>
      <c r="J7" s="1">
        <v>5</v>
      </c>
      <c r="K7" s="1">
        <v>296</v>
      </c>
      <c r="L7" s="5">
        <f>K7/K18*100</f>
        <v>15.603584607274644</v>
      </c>
      <c r="M7" s="1">
        <v>9</v>
      </c>
      <c r="N7" s="5">
        <f t="shared" ref="N7:N17" si="0">M7/K7*100</f>
        <v>3.0405405405405408</v>
      </c>
    </row>
    <row r="8" spans="1:14" ht="15.75" x14ac:dyDescent="0.25">
      <c r="A8" s="2" t="s">
        <v>15</v>
      </c>
      <c r="B8" s="1">
        <v>294</v>
      </c>
      <c r="C8" s="1">
        <v>105</v>
      </c>
      <c r="D8" s="1">
        <v>35.700000000000003</v>
      </c>
      <c r="E8" s="1">
        <v>4</v>
      </c>
      <c r="F8" s="1">
        <v>3.8</v>
      </c>
      <c r="G8" s="1">
        <v>177</v>
      </c>
      <c r="H8" s="1">
        <v>60.2</v>
      </c>
      <c r="I8" s="1">
        <v>8</v>
      </c>
      <c r="J8" s="1">
        <v>4.5</v>
      </c>
      <c r="K8" s="1">
        <v>282</v>
      </c>
      <c r="L8" s="5">
        <f>K8/K18*100</f>
        <v>14.865577227200843</v>
      </c>
      <c r="M8" s="1">
        <v>12</v>
      </c>
      <c r="N8" s="5">
        <f t="shared" si="0"/>
        <v>4.2553191489361701</v>
      </c>
    </row>
    <row r="9" spans="1:14" ht="15.75" x14ac:dyDescent="0.25">
      <c r="A9" s="2" t="s">
        <v>16</v>
      </c>
      <c r="B9" s="1">
        <v>101</v>
      </c>
      <c r="C9" s="1">
        <v>30</v>
      </c>
      <c r="D9" s="1">
        <v>29.7</v>
      </c>
      <c r="E9" s="1">
        <v>13</v>
      </c>
      <c r="F9" s="1">
        <v>43.3</v>
      </c>
      <c r="G9" s="1">
        <v>47</v>
      </c>
      <c r="H9" s="1">
        <v>46.5</v>
      </c>
      <c r="I9" s="1">
        <v>11</v>
      </c>
      <c r="J9" s="1">
        <v>23.4</v>
      </c>
      <c r="K9" s="1">
        <v>77</v>
      </c>
      <c r="L9" s="5">
        <f>K9/K18*100</f>
        <v>4.0590405904059041</v>
      </c>
      <c r="M9" s="1">
        <v>24</v>
      </c>
      <c r="N9" s="5">
        <f t="shared" si="0"/>
        <v>31.168831168831169</v>
      </c>
    </row>
    <row r="10" spans="1:14" ht="15.75" x14ac:dyDescent="0.25">
      <c r="A10" s="2" t="s">
        <v>17</v>
      </c>
      <c r="B10" s="1">
        <v>58</v>
      </c>
      <c r="C10" s="1">
        <v>16</v>
      </c>
      <c r="D10" s="1">
        <v>27.6</v>
      </c>
      <c r="E10" s="1">
        <v>5</v>
      </c>
      <c r="F10" s="1">
        <v>31.3</v>
      </c>
      <c r="G10" s="1">
        <v>25</v>
      </c>
      <c r="H10" s="1">
        <v>43.1</v>
      </c>
      <c r="I10" s="1">
        <v>12</v>
      </c>
      <c r="J10" s="1">
        <v>48</v>
      </c>
      <c r="K10" s="1">
        <v>41</v>
      </c>
      <c r="L10" s="5">
        <f>K10/K18*100</f>
        <v>2.1613073273589878</v>
      </c>
      <c r="M10" s="1">
        <v>17</v>
      </c>
      <c r="N10" s="5">
        <f t="shared" si="0"/>
        <v>41.463414634146339</v>
      </c>
    </row>
    <row r="11" spans="1:14" ht="15.75" x14ac:dyDescent="0.25">
      <c r="A11" s="2" t="s">
        <v>18</v>
      </c>
      <c r="B11" s="1">
        <v>39</v>
      </c>
      <c r="C11" s="1">
        <v>17</v>
      </c>
      <c r="D11" s="1">
        <v>43.6</v>
      </c>
      <c r="E11" s="1">
        <v>1</v>
      </c>
      <c r="F11" s="1">
        <v>5.9</v>
      </c>
      <c r="G11" s="1">
        <v>15</v>
      </c>
      <c r="H11" s="1">
        <v>38.5</v>
      </c>
      <c r="I11" s="1">
        <v>6</v>
      </c>
      <c r="J11" s="1">
        <v>40</v>
      </c>
      <c r="K11" s="1">
        <v>32</v>
      </c>
      <c r="L11" s="5">
        <f>K11/K18*100</f>
        <v>1.6868740115972589</v>
      </c>
      <c r="M11" s="1">
        <v>7</v>
      </c>
      <c r="N11" s="5">
        <f t="shared" si="0"/>
        <v>21.875</v>
      </c>
    </row>
    <row r="12" spans="1:14" ht="15.75" x14ac:dyDescent="0.25">
      <c r="A12" s="2" t="s">
        <v>19</v>
      </c>
      <c r="B12" s="1">
        <v>27</v>
      </c>
      <c r="C12" s="1">
        <v>12</v>
      </c>
      <c r="D12" s="1">
        <v>44.4</v>
      </c>
      <c r="E12" s="1">
        <v>0</v>
      </c>
      <c r="F12" s="1">
        <v>0</v>
      </c>
      <c r="G12" s="1">
        <v>9</v>
      </c>
      <c r="H12" s="1">
        <v>33.299999999999997</v>
      </c>
      <c r="I12" s="1">
        <v>6</v>
      </c>
      <c r="J12" s="1">
        <v>66.7</v>
      </c>
      <c r="K12" s="1">
        <v>21</v>
      </c>
      <c r="L12" s="5">
        <f>K12/K18*100</f>
        <v>1.107011070110701</v>
      </c>
      <c r="M12" s="1">
        <v>6</v>
      </c>
      <c r="N12" s="5">
        <f t="shared" si="0"/>
        <v>28.571428571428569</v>
      </c>
    </row>
    <row r="13" spans="1:14" ht="15.75" x14ac:dyDescent="0.25">
      <c r="A13" s="2" t="s">
        <v>20</v>
      </c>
      <c r="B13" s="1">
        <v>67</v>
      </c>
      <c r="C13" s="1">
        <v>25</v>
      </c>
      <c r="D13" s="1">
        <v>37.299999999999997</v>
      </c>
      <c r="E13" s="1">
        <v>5</v>
      </c>
      <c r="F13" s="1">
        <v>20</v>
      </c>
      <c r="G13" s="1">
        <v>28</v>
      </c>
      <c r="H13" s="1">
        <v>41.8</v>
      </c>
      <c r="I13" s="1">
        <v>9</v>
      </c>
      <c r="J13" s="1">
        <v>32.1</v>
      </c>
      <c r="K13" s="1">
        <v>53</v>
      </c>
      <c r="L13" s="5">
        <f>K13/K18*100</f>
        <v>2.7938850817079599</v>
      </c>
      <c r="M13" s="1">
        <v>14</v>
      </c>
      <c r="N13" s="5">
        <f t="shared" si="0"/>
        <v>26.415094339622641</v>
      </c>
    </row>
    <row r="14" spans="1:14" ht="15.75" x14ac:dyDescent="0.25">
      <c r="A14" s="2" t="s">
        <v>21</v>
      </c>
      <c r="B14" s="1">
        <v>54</v>
      </c>
      <c r="C14" s="1">
        <v>27</v>
      </c>
      <c r="D14" s="1">
        <v>50</v>
      </c>
      <c r="E14" s="1">
        <v>1</v>
      </c>
      <c r="F14" s="1">
        <v>3.7</v>
      </c>
      <c r="G14" s="1">
        <v>18</v>
      </c>
      <c r="H14" s="1">
        <v>33.299999999999997</v>
      </c>
      <c r="I14" s="1">
        <v>8</v>
      </c>
      <c r="J14" s="1">
        <v>44.4</v>
      </c>
      <c r="K14" s="1">
        <v>45</v>
      </c>
      <c r="L14" s="5">
        <f>K14/K18*100</f>
        <v>2.3721665788086455</v>
      </c>
      <c r="M14" s="1">
        <v>9</v>
      </c>
      <c r="N14" s="5">
        <f t="shared" si="0"/>
        <v>20</v>
      </c>
    </row>
    <row r="15" spans="1:14" ht="15.75" x14ac:dyDescent="0.25">
      <c r="A15" s="2" t="s">
        <v>22</v>
      </c>
      <c r="B15" s="1">
        <v>89</v>
      </c>
      <c r="C15" s="1">
        <v>51</v>
      </c>
      <c r="D15" s="1">
        <v>57.3</v>
      </c>
      <c r="E15" s="1">
        <v>5</v>
      </c>
      <c r="F15" s="1">
        <v>9.8000000000000007</v>
      </c>
      <c r="G15" s="1">
        <v>32</v>
      </c>
      <c r="H15" s="1">
        <v>36</v>
      </c>
      <c r="I15" s="1">
        <v>1</v>
      </c>
      <c r="J15" s="1">
        <v>3.1</v>
      </c>
      <c r="K15" s="1">
        <v>83</v>
      </c>
      <c r="L15" s="5">
        <f>K15/K18*100</f>
        <v>4.3753294675803902</v>
      </c>
      <c r="M15" s="1">
        <v>6</v>
      </c>
      <c r="N15" s="5">
        <f t="shared" si="0"/>
        <v>7.2289156626506017</v>
      </c>
    </row>
    <row r="16" spans="1:14" ht="15.75" x14ac:dyDescent="0.25">
      <c r="A16" s="2" t="s">
        <v>23</v>
      </c>
      <c r="B16" s="1">
        <v>187</v>
      </c>
      <c r="C16" s="1">
        <v>124</v>
      </c>
      <c r="D16" s="1">
        <v>66.3</v>
      </c>
      <c r="E16" s="1">
        <v>8</v>
      </c>
      <c r="F16" s="1">
        <v>6.5</v>
      </c>
      <c r="G16" s="1">
        <v>48</v>
      </c>
      <c r="H16" s="1">
        <v>25.7</v>
      </c>
      <c r="I16" s="1">
        <v>7</v>
      </c>
      <c r="J16" s="1">
        <v>14.6</v>
      </c>
      <c r="K16" s="1">
        <v>172</v>
      </c>
      <c r="L16" s="5">
        <f>K16/K18*100</f>
        <v>9.0669478123352665</v>
      </c>
      <c r="M16" s="1">
        <v>15</v>
      </c>
      <c r="N16" s="5">
        <f t="shared" si="0"/>
        <v>8.720930232558139</v>
      </c>
    </row>
    <row r="17" spans="1:14" ht="15.75" x14ac:dyDescent="0.25">
      <c r="A17" s="2" t="s">
        <v>24</v>
      </c>
      <c r="B17" s="1">
        <v>276</v>
      </c>
      <c r="C17" s="1">
        <v>160</v>
      </c>
      <c r="D17" s="1">
        <v>58</v>
      </c>
      <c r="E17" s="1">
        <v>12</v>
      </c>
      <c r="F17" s="1">
        <v>7.5</v>
      </c>
      <c r="G17" s="1">
        <v>87</v>
      </c>
      <c r="H17" s="1">
        <v>31.5</v>
      </c>
      <c r="I17" s="1">
        <v>17</v>
      </c>
      <c r="J17" s="1">
        <v>19.5</v>
      </c>
      <c r="K17" s="1">
        <v>247</v>
      </c>
      <c r="L17" s="5">
        <f>K17/K18*100</f>
        <v>13.020558777016342</v>
      </c>
      <c r="M17" s="1">
        <v>29</v>
      </c>
      <c r="N17" s="5">
        <f t="shared" si="0"/>
        <v>11.740890688259109</v>
      </c>
    </row>
    <row r="18" spans="1:14" ht="15.75" x14ac:dyDescent="0.25">
      <c r="A18" s="2" t="s">
        <v>25</v>
      </c>
      <c r="B18" s="1">
        <v>2071</v>
      </c>
      <c r="C18" s="1">
        <v>1018</v>
      </c>
      <c r="D18" s="1">
        <v>49.2</v>
      </c>
      <c r="E18" s="1">
        <v>73</v>
      </c>
      <c r="F18" s="1">
        <v>7.2</v>
      </c>
      <c r="G18" s="1">
        <v>879</v>
      </c>
      <c r="H18" s="1">
        <v>42.4</v>
      </c>
      <c r="I18" s="1">
        <v>101</v>
      </c>
      <c r="J18" s="1">
        <v>11.5</v>
      </c>
      <c r="K18" s="1">
        <v>1897</v>
      </c>
      <c r="L18" s="5">
        <f>K18/B18*100</f>
        <v>91.598261709319175</v>
      </c>
      <c r="M18" s="1">
        <v>174</v>
      </c>
      <c r="N18" s="5">
        <f>M18/K18*100</f>
        <v>9.172377438060094</v>
      </c>
    </row>
  </sheetData>
  <mergeCells count="3">
    <mergeCell ref="C4:F4"/>
    <mergeCell ref="G4:J4"/>
    <mergeCell ref="K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B6" sqref="B6:B7"/>
    </sheetView>
  </sheetViews>
  <sheetFormatPr defaultRowHeight="15" x14ac:dyDescent="0.25"/>
  <cols>
    <col min="1" max="1" width="19.42578125" customWidth="1"/>
    <col min="2" max="2" width="17.5703125" customWidth="1"/>
    <col min="6" max="6" width="14.7109375" customWidth="1"/>
    <col min="10" max="10" width="15.42578125" customWidth="1"/>
  </cols>
  <sheetData>
    <row r="1" spans="1:17" ht="18.75" x14ac:dyDescent="0.3">
      <c r="A1" s="7" t="s">
        <v>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7" ht="18.75" x14ac:dyDescent="0.3">
      <c r="A2" s="63" t="s">
        <v>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4" spans="1:17" ht="15.75" x14ac:dyDescent="0.25">
      <c r="A4" s="49" t="s">
        <v>26</v>
      </c>
      <c r="B4" s="51" t="s">
        <v>9</v>
      </c>
      <c r="C4" s="52"/>
      <c r="D4" s="52"/>
      <c r="E4" s="52"/>
      <c r="F4" s="52"/>
      <c r="G4" s="52"/>
      <c r="H4" s="52"/>
      <c r="I4" s="53"/>
      <c r="J4" s="54" t="s">
        <v>25</v>
      </c>
      <c r="K4" s="55"/>
      <c r="L4" s="55"/>
      <c r="M4" s="56"/>
      <c r="N4" s="46" t="s">
        <v>9</v>
      </c>
    </row>
    <row r="5" spans="1:17" ht="15.75" x14ac:dyDescent="0.25">
      <c r="A5" s="49"/>
      <c r="B5" s="60" t="s">
        <v>10</v>
      </c>
      <c r="C5" s="61"/>
      <c r="D5" s="61"/>
      <c r="E5" s="62"/>
      <c r="F5" s="60" t="s">
        <v>11</v>
      </c>
      <c r="G5" s="61"/>
      <c r="H5" s="61"/>
      <c r="I5" s="62"/>
      <c r="J5" s="57"/>
      <c r="K5" s="58"/>
      <c r="L5" s="58"/>
      <c r="M5" s="59"/>
      <c r="N5" s="47"/>
    </row>
    <row r="6" spans="1:17" ht="15.75" customHeight="1" x14ac:dyDescent="0.25">
      <c r="A6" s="49"/>
      <c r="B6" s="64" t="s">
        <v>47</v>
      </c>
      <c r="C6" s="65" t="s">
        <v>5</v>
      </c>
      <c r="D6" s="65" t="s">
        <v>2</v>
      </c>
      <c r="E6" s="67" t="s">
        <v>5</v>
      </c>
      <c r="F6" s="64" t="s">
        <v>47</v>
      </c>
      <c r="G6" s="69" t="s">
        <v>5</v>
      </c>
      <c r="H6" s="69" t="s">
        <v>2</v>
      </c>
      <c r="I6" s="69" t="s">
        <v>5</v>
      </c>
      <c r="J6" s="71" t="s">
        <v>47</v>
      </c>
      <c r="K6" s="65" t="s">
        <v>5</v>
      </c>
      <c r="L6" s="65" t="s">
        <v>2</v>
      </c>
      <c r="M6" s="65" t="s">
        <v>5</v>
      </c>
      <c r="N6" s="47"/>
      <c r="Q6" s="4"/>
    </row>
    <row r="7" spans="1:17" ht="15.75" customHeight="1" x14ac:dyDescent="0.25">
      <c r="A7" s="50"/>
      <c r="B7" s="64"/>
      <c r="C7" s="66"/>
      <c r="D7" s="66"/>
      <c r="E7" s="68"/>
      <c r="F7" s="64"/>
      <c r="G7" s="70"/>
      <c r="H7" s="70"/>
      <c r="I7" s="70"/>
      <c r="J7" s="72"/>
      <c r="K7" s="66"/>
      <c r="L7" s="66"/>
      <c r="M7" s="66"/>
      <c r="N7" s="48"/>
    </row>
    <row r="8" spans="1:17" ht="15.75" x14ac:dyDescent="0.25">
      <c r="A8" s="8" t="s">
        <v>27</v>
      </c>
      <c r="B8" s="17">
        <v>665</v>
      </c>
      <c r="C8" s="10">
        <f>B8/B26*100</f>
        <v>65.324165029469555</v>
      </c>
      <c r="D8" s="9">
        <v>33</v>
      </c>
      <c r="E8" s="10">
        <f>D8/B8*100</f>
        <v>4.9624060150375939</v>
      </c>
      <c r="F8" s="9">
        <v>474</v>
      </c>
      <c r="G8" s="11">
        <f>F8/F26*100</f>
        <v>53.924914675767923</v>
      </c>
      <c r="H8" s="9">
        <v>51</v>
      </c>
      <c r="I8" s="10">
        <f t="shared" ref="I8:I26" si="0">H8/F8*100</f>
        <v>10.759493670886076</v>
      </c>
      <c r="J8" s="18">
        <f>B8+F8</f>
        <v>1139</v>
      </c>
      <c r="K8" s="10">
        <v>54.997585707387728</v>
      </c>
      <c r="L8" s="18">
        <f>D8+H8</f>
        <v>84</v>
      </c>
      <c r="M8" s="10">
        <f>L8/J8*100</f>
        <v>7.3748902546093067</v>
      </c>
      <c r="N8" s="9">
        <f>J8+L8</f>
        <v>1223</v>
      </c>
    </row>
    <row r="9" spans="1:17" ht="15.75" x14ac:dyDescent="0.25">
      <c r="A9" s="8" t="s">
        <v>28</v>
      </c>
      <c r="B9" s="9">
        <v>15</v>
      </c>
      <c r="C9" s="10">
        <f>B9/B26*100</f>
        <v>1.4734774066797642</v>
      </c>
      <c r="D9" s="9">
        <v>1</v>
      </c>
      <c r="E9" s="10">
        <f t="shared" ref="E9:E26" si="1">D9/B9*100</f>
        <v>6.666666666666667</v>
      </c>
      <c r="F9" s="9">
        <v>12</v>
      </c>
      <c r="G9" s="11">
        <f>F9/F26*100</f>
        <v>1.3651877133105803</v>
      </c>
      <c r="H9" s="9">
        <v>2</v>
      </c>
      <c r="I9" s="10">
        <f t="shared" si="0"/>
        <v>16.666666666666664</v>
      </c>
      <c r="J9" s="18">
        <f t="shared" ref="J9:J26" si="2">B9+F9</f>
        <v>27</v>
      </c>
      <c r="K9" s="10">
        <v>1.3037180106228876</v>
      </c>
      <c r="L9" s="18">
        <f t="shared" ref="L9:L26" si="3">D9+H9</f>
        <v>3</v>
      </c>
      <c r="M9" s="10">
        <f t="shared" ref="M9:M25" si="4">L9/J9*100</f>
        <v>11.111111111111111</v>
      </c>
      <c r="N9" s="9">
        <f t="shared" ref="N9:N26" si="5">J9+L9</f>
        <v>30</v>
      </c>
    </row>
    <row r="10" spans="1:17" ht="15.75" x14ac:dyDescent="0.25">
      <c r="A10" s="8" t="s">
        <v>29</v>
      </c>
      <c r="B10" s="9">
        <v>43</v>
      </c>
      <c r="C10" s="10">
        <f>B10/B26*100</f>
        <v>4.2239685658153237</v>
      </c>
      <c r="D10" s="9">
        <v>5</v>
      </c>
      <c r="E10" s="10">
        <f t="shared" si="1"/>
        <v>11.627906976744185</v>
      </c>
      <c r="F10" s="9">
        <v>34</v>
      </c>
      <c r="G10" s="11">
        <f>F10/F26*100</f>
        <v>3.8680318543799777</v>
      </c>
      <c r="H10" s="9">
        <v>4</v>
      </c>
      <c r="I10" s="10">
        <f t="shared" si="0"/>
        <v>11.76470588235294</v>
      </c>
      <c r="J10" s="18">
        <f t="shared" si="2"/>
        <v>77</v>
      </c>
      <c r="K10" s="10">
        <v>3.7180106228874936</v>
      </c>
      <c r="L10" s="18">
        <f t="shared" si="3"/>
        <v>9</v>
      </c>
      <c r="M10" s="10">
        <f t="shared" si="4"/>
        <v>11.688311688311687</v>
      </c>
      <c r="N10" s="9">
        <f t="shared" si="5"/>
        <v>86</v>
      </c>
    </row>
    <row r="11" spans="1:17" ht="15.75" x14ac:dyDescent="0.25">
      <c r="A11" s="8" t="s">
        <v>30</v>
      </c>
      <c r="B11" s="9">
        <v>139</v>
      </c>
      <c r="C11" s="10">
        <f>B11/B26*100</f>
        <v>13.654223968565816</v>
      </c>
      <c r="D11" s="9">
        <v>5</v>
      </c>
      <c r="E11" s="10">
        <f t="shared" si="1"/>
        <v>3.5971223021582732</v>
      </c>
      <c r="F11" s="9">
        <v>76</v>
      </c>
      <c r="G11" s="11">
        <f>F11/F26*100</f>
        <v>8.6461888509670093</v>
      </c>
      <c r="H11" s="9">
        <v>3</v>
      </c>
      <c r="I11" s="10">
        <f t="shared" si="0"/>
        <v>3.9473684210526314</v>
      </c>
      <c r="J11" s="18">
        <f t="shared" si="2"/>
        <v>215</v>
      </c>
      <c r="K11" s="10">
        <v>10.381458232737808</v>
      </c>
      <c r="L11" s="18">
        <f t="shared" si="3"/>
        <v>8</v>
      </c>
      <c r="M11" s="10">
        <f t="shared" si="4"/>
        <v>3.7209302325581395</v>
      </c>
      <c r="N11" s="9">
        <f t="shared" si="5"/>
        <v>223</v>
      </c>
    </row>
    <row r="12" spans="1:17" ht="15.75" x14ac:dyDescent="0.25">
      <c r="A12" s="8" t="s">
        <v>31</v>
      </c>
      <c r="B12" s="9">
        <v>1</v>
      </c>
      <c r="C12" s="10">
        <v>0</v>
      </c>
      <c r="D12" s="9">
        <v>0</v>
      </c>
      <c r="E12" s="10">
        <v>0</v>
      </c>
      <c r="F12" s="9">
        <v>3</v>
      </c>
      <c r="G12" s="11">
        <f>F12/F26*100</f>
        <v>0.34129692832764508</v>
      </c>
      <c r="H12" s="9">
        <v>0</v>
      </c>
      <c r="I12" s="10">
        <f t="shared" si="0"/>
        <v>0</v>
      </c>
      <c r="J12" s="18">
        <f t="shared" si="2"/>
        <v>4</v>
      </c>
      <c r="K12" s="10">
        <v>0.1931434089811685</v>
      </c>
      <c r="L12" s="18">
        <f t="shared" si="3"/>
        <v>0</v>
      </c>
      <c r="M12" s="10">
        <f t="shared" si="4"/>
        <v>0</v>
      </c>
      <c r="N12" s="9">
        <f t="shared" si="5"/>
        <v>4</v>
      </c>
    </row>
    <row r="13" spans="1:17" ht="15.75" x14ac:dyDescent="0.25">
      <c r="A13" s="8" t="s">
        <v>32</v>
      </c>
      <c r="B13" s="9">
        <v>99</v>
      </c>
      <c r="C13" s="10">
        <f>B13/B26*100</f>
        <v>9.7249508840864447</v>
      </c>
      <c r="D13" s="9">
        <v>24</v>
      </c>
      <c r="E13" s="10">
        <f t="shared" si="1"/>
        <v>24.242424242424242</v>
      </c>
      <c r="F13" s="9">
        <v>227</v>
      </c>
      <c r="G13" s="11">
        <f>F13/F26*100</f>
        <v>25.824800910125141</v>
      </c>
      <c r="H13" s="9">
        <v>37</v>
      </c>
      <c r="I13" s="10">
        <f t="shared" si="0"/>
        <v>16.299559471365637</v>
      </c>
      <c r="J13" s="18">
        <f t="shared" si="2"/>
        <v>326</v>
      </c>
      <c r="K13" s="10">
        <v>15.741187831965235</v>
      </c>
      <c r="L13" s="18">
        <f t="shared" si="3"/>
        <v>61</v>
      </c>
      <c r="M13" s="10">
        <f t="shared" si="4"/>
        <v>18.711656441717793</v>
      </c>
      <c r="N13" s="9">
        <f t="shared" si="5"/>
        <v>387</v>
      </c>
    </row>
    <row r="14" spans="1:17" ht="15.75" x14ac:dyDescent="0.25">
      <c r="A14" s="8" t="s">
        <v>33</v>
      </c>
      <c r="B14" s="9">
        <v>4</v>
      </c>
      <c r="C14" s="10">
        <f>B14/B26*100</f>
        <v>0.39292730844793711</v>
      </c>
      <c r="D14" s="9">
        <v>1</v>
      </c>
      <c r="E14" s="10">
        <f t="shared" si="1"/>
        <v>25</v>
      </c>
      <c r="F14" s="9">
        <v>5</v>
      </c>
      <c r="G14" s="11">
        <f>F14/F26*100</f>
        <v>0.56882821387940841</v>
      </c>
      <c r="H14" s="9">
        <v>1</v>
      </c>
      <c r="I14" s="10">
        <f t="shared" si="0"/>
        <v>20</v>
      </c>
      <c r="J14" s="18">
        <f t="shared" si="2"/>
        <v>9</v>
      </c>
      <c r="K14" s="10">
        <v>0.43457267020762913</v>
      </c>
      <c r="L14" s="18">
        <f t="shared" si="3"/>
        <v>2</v>
      </c>
      <c r="M14" s="10">
        <f t="shared" si="4"/>
        <v>22.222222222222221</v>
      </c>
      <c r="N14" s="9">
        <f t="shared" si="5"/>
        <v>11</v>
      </c>
    </row>
    <row r="15" spans="1:17" ht="15.75" x14ac:dyDescent="0.25">
      <c r="A15" s="8" t="s">
        <v>34</v>
      </c>
      <c r="B15" s="9">
        <v>11</v>
      </c>
      <c r="C15" s="10">
        <f>B15/B26*100</f>
        <v>1.080550098231827</v>
      </c>
      <c r="D15" s="9">
        <v>1</v>
      </c>
      <c r="E15" s="10">
        <f t="shared" si="1"/>
        <v>9.0909090909090917</v>
      </c>
      <c r="F15" s="9">
        <v>7</v>
      </c>
      <c r="G15" s="11">
        <f>F15/F26*100</f>
        <v>0.79635949943117168</v>
      </c>
      <c r="H15" s="9">
        <v>1</v>
      </c>
      <c r="I15" s="10">
        <f t="shared" si="0"/>
        <v>14.285714285714285</v>
      </c>
      <c r="J15" s="18">
        <f t="shared" si="2"/>
        <v>18</v>
      </c>
      <c r="K15" s="10">
        <v>0.86914534041525826</v>
      </c>
      <c r="L15" s="18">
        <f t="shared" si="3"/>
        <v>2</v>
      </c>
      <c r="M15" s="10">
        <f t="shared" si="4"/>
        <v>11.111111111111111</v>
      </c>
      <c r="N15" s="9">
        <f t="shared" si="5"/>
        <v>20</v>
      </c>
    </row>
    <row r="16" spans="1:17" ht="15.75" x14ac:dyDescent="0.25">
      <c r="A16" s="8" t="s">
        <v>35</v>
      </c>
      <c r="B16" s="9">
        <v>12</v>
      </c>
      <c r="C16" s="10">
        <f>B16/B26*100</f>
        <v>1.1787819253438114</v>
      </c>
      <c r="D16" s="9">
        <v>1</v>
      </c>
      <c r="E16" s="10">
        <f t="shared" si="1"/>
        <v>8.3333333333333321</v>
      </c>
      <c r="F16" s="9">
        <v>9</v>
      </c>
      <c r="G16" s="11">
        <f>F16/F26*100</f>
        <v>1.0238907849829351</v>
      </c>
      <c r="H16" s="9">
        <v>1</v>
      </c>
      <c r="I16" s="10">
        <f t="shared" si="0"/>
        <v>11.111111111111111</v>
      </c>
      <c r="J16" s="18">
        <f t="shared" si="2"/>
        <v>21</v>
      </c>
      <c r="K16" s="10">
        <v>1.0140028971511348</v>
      </c>
      <c r="L16" s="18">
        <f t="shared" si="3"/>
        <v>2</v>
      </c>
      <c r="M16" s="10">
        <f t="shared" si="4"/>
        <v>9.5238095238095237</v>
      </c>
      <c r="N16" s="9">
        <f t="shared" si="5"/>
        <v>23</v>
      </c>
    </row>
    <row r="17" spans="1:14" ht="15.75" x14ac:dyDescent="0.25">
      <c r="A17" s="8" t="s">
        <v>36</v>
      </c>
      <c r="B17" s="9">
        <v>1</v>
      </c>
      <c r="C17" s="10">
        <f>B17/B26*100</f>
        <v>9.8231827111984277E-2</v>
      </c>
      <c r="D17" s="9">
        <v>0</v>
      </c>
      <c r="E17" s="10">
        <f t="shared" si="1"/>
        <v>0</v>
      </c>
      <c r="F17" s="9">
        <v>4</v>
      </c>
      <c r="G17" s="11">
        <f>F17/F26*100</f>
        <v>0.45506257110352671</v>
      </c>
      <c r="H17" s="9">
        <v>0</v>
      </c>
      <c r="I17" s="10">
        <f t="shared" si="0"/>
        <v>0</v>
      </c>
      <c r="J17" s="18">
        <f t="shared" si="2"/>
        <v>5</v>
      </c>
      <c r="K17" s="10">
        <v>0.24142926122646063</v>
      </c>
      <c r="L17" s="18">
        <f t="shared" si="3"/>
        <v>0</v>
      </c>
      <c r="M17" s="10">
        <f t="shared" si="4"/>
        <v>0</v>
      </c>
      <c r="N17" s="9">
        <f t="shared" si="5"/>
        <v>5</v>
      </c>
    </row>
    <row r="18" spans="1:14" ht="15.75" x14ac:dyDescent="0.25">
      <c r="A18" s="8" t="s">
        <v>37</v>
      </c>
      <c r="B18" s="9">
        <v>18</v>
      </c>
      <c r="C18" s="10">
        <f>B18/B26*100</f>
        <v>1.768172888015717</v>
      </c>
      <c r="D18" s="9">
        <v>2</v>
      </c>
      <c r="E18" s="10">
        <f t="shared" si="1"/>
        <v>11.111111111111111</v>
      </c>
      <c r="F18" s="9">
        <v>7</v>
      </c>
      <c r="G18" s="11">
        <f>F18/F26*100</f>
        <v>0.79635949943117168</v>
      </c>
      <c r="H18" s="9">
        <v>1</v>
      </c>
      <c r="I18" s="10">
        <f t="shared" si="0"/>
        <v>14.285714285714285</v>
      </c>
      <c r="J18" s="18">
        <f t="shared" si="2"/>
        <v>25</v>
      </c>
      <c r="K18" s="10">
        <v>1.2071463061323033</v>
      </c>
      <c r="L18" s="18">
        <f t="shared" si="3"/>
        <v>3</v>
      </c>
      <c r="M18" s="10">
        <f t="shared" si="4"/>
        <v>12</v>
      </c>
      <c r="N18" s="9">
        <f t="shared" si="5"/>
        <v>28</v>
      </c>
    </row>
    <row r="19" spans="1:14" ht="15.75" x14ac:dyDescent="0.25">
      <c r="A19" s="8" t="s">
        <v>38</v>
      </c>
      <c r="B19" s="9">
        <v>5</v>
      </c>
      <c r="C19" s="10">
        <f>B19/B26*100</f>
        <v>0.49115913555992141</v>
      </c>
      <c r="D19" s="9">
        <v>0</v>
      </c>
      <c r="E19" s="10">
        <f t="shared" si="1"/>
        <v>0</v>
      </c>
      <c r="F19" s="9">
        <v>7</v>
      </c>
      <c r="G19" s="11">
        <f>F19/F26*100</f>
        <v>0.79635949943117168</v>
      </c>
      <c r="H19" s="9">
        <v>0</v>
      </c>
      <c r="I19" s="10">
        <f t="shared" si="0"/>
        <v>0</v>
      </c>
      <c r="J19" s="18">
        <f t="shared" si="2"/>
        <v>12</v>
      </c>
      <c r="K19" s="10">
        <v>0.57943022694350554</v>
      </c>
      <c r="L19" s="18">
        <f t="shared" si="3"/>
        <v>0</v>
      </c>
      <c r="M19" s="10">
        <f t="shared" si="4"/>
        <v>0</v>
      </c>
      <c r="N19" s="9">
        <f t="shared" si="5"/>
        <v>12</v>
      </c>
    </row>
    <row r="20" spans="1:14" ht="15.75" x14ac:dyDescent="0.25">
      <c r="A20" s="8" t="s">
        <v>39</v>
      </c>
      <c r="B20" s="9">
        <v>3</v>
      </c>
      <c r="C20" s="10">
        <f>B20/B26*100</f>
        <v>0.29469548133595286</v>
      </c>
      <c r="D20" s="9">
        <v>0</v>
      </c>
      <c r="E20" s="10">
        <f t="shared" si="1"/>
        <v>0</v>
      </c>
      <c r="F20" s="9">
        <v>1</v>
      </c>
      <c r="G20" s="11">
        <f>F20/F26*100</f>
        <v>0.11376564277588168</v>
      </c>
      <c r="H20" s="9">
        <v>0</v>
      </c>
      <c r="I20" s="10">
        <f t="shared" si="0"/>
        <v>0</v>
      </c>
      <c r="J20" s="18">
        <f t="shared" si="2"/>
        <v>4</v>
      </c>
      <c r="K20" s="10">
        <v>0.1931434089811685</v>
      </c>
      <c r="L20" s="18">
        <f t="shared" si="3"/>
        <v>0</v>
      </c>
      <c r="M20" s="10">
        <f t="shared" si="4"/>
        <v>0</v>
      </c>
      <c r="N20" s="9">
        <f t="shared" si="5"/>
        <v>4</v>
      </c>
    </row>
    <row r="21" spans="1:14" ht="15.75" x14ac:dyDescent="0.25">
      <c r="A21" s="8" t="s">
        <v>40</v>
      </c>
      <c r="B21" s="9">
        <v>0</v>
      </c>
      <c r="C21" s="10">
        <v>0</v>
      </c>
      <c r="D21" s="9">
        <v>0</v>
      </c>
      <c r="E21" s="10">
        <v>0</v>
      </c>
      <c r="F21" s="9">
        <v>5</v>
      </c>
      <c r="G21" s="11">
        <f>F21/F26*100</f>
        <v>0.56882821387940841</v>
      </c>
      <c r="H21" s="9">
        <v>0</v>
      </c>
      <c r="I21" s="10">
        <f t="shared" si="0"/>
        <v>0</v>
      </c>
      <c r="J21" s="18">
        <f t="shared" si="2"/>
        <v>5</v>
      </c>
      <c r="K21" s="10">
        <v>0.24142926122646063</v>
      </c>
      <c r="L21" s="18">
        <f t="shared" si="3"/>
        <v>0</v>
      </c>
      <c r="M21" s="10">
        <f t="shared" si="4"/>
        <v>0</v>
      </c>
      <c r="N21" s="9">
        <f t="shared" si="5"/>
        <v>5</v>
      </c>
    </row>
    <row r="22" spans="1:14" ht="15.75" x14ac:dyDescent="0.25">
      <c r="A22" s="8" t="s">
        <v>41</v>
      </c>
      <c r="B22" s="9">
        <v>0</v>
      </c>
      <c r="C22" s="10">
        <v>0</v>
      </c>
      <c r="D22" s="9">
        <v>0</v>
      </c>
      <c r="E22" s="10">
        <v>0</v>
      </c>
      <c r="F22" s="9">
        <v>1</v>
      </c>
      <c r="G22" s="11">
        <f>F22/F26*100</f>
        <v>0.11376564277588168</v>
      </c>
      <c r="H22" s="9">
        <v>0</v>
      </c>
      <c r="I22" s="10">
        <f t="shared" si="0"/>
        <v>0</v>
      </c>
      <c r="J22" s="18">
        <f t="shared" si="2"/>
        <v>1</v>
      </c>
      <c r="K22" s="10">
        <v>4.8285852245292124E-2</v>
      </c>
      <c r="L22" s="18">
        <f t="shared" si="3"/>
        <v>0</v>
      </c>
      <c r="M22" s="10">
        <f t="shared" si="4"/>
        <v>0</v>
      </c>
      <c r="N22" s="9">
        <f t="shared" si="5"/>
        <v>1</v>
      </c>
    </row>
    <row r="23" spans="1:14" ht="15.75" x14ac:dyDescent="0.25">
      <c r="A23" s="8" t="s">
        <v>42</v>
      </c>
      <c r="B23" s="9">
        <v>1</v>
      </c>
      <c r="C23" s="10">
        <f>B23/B26*100</f>
        <v>9.8231827111984277E-2</v>
      </c>
      <c r="D23" s="9">
        <v>0</v>
      </c>
      <c r="E23" s="10">
        <f t="shared" si="1"/>
        <v>0</v>
      </c>
      <c r="F23" s="9">
        <v>4</v>
      </c>
      <c r="G23" s="11">
        <f>F23/F26*100</f>
        <v>0.45506257110352671</v>
      </c>
      <c r="H23" s="9">
        <v>0</v>
      </c>
      <c r="I23" s="10">
        <f t="shared" si="0"/>
        <v>0</v>
      </c>
      <c r="J23" s="18">
        <f t="shared" si="2"/>
        <v>5</v>
      </c>
      <c r="K23" s="10">
        <v>0.24142926122646063</v>
      </c>
      <c r="L23" s="18">
        <f t="shared" si="3"/>
        <v>0</v>
      </c>
      <c r="M23" s="10">
        <f t="shared" si="4"/>
        <v>0</v>
      </c>
      <c r="N23" s="9">
        <f t="shared" si="5"/>
        <v>5</v>
      </c>
    </row>
    <row r="24" spans="1:14" ht="15.75" x14ac:dyDescent="0.25">
      <c r="A24" s="12" t="s">
        <v>43</v>
      </c>
      <c r="B24" s="9">
        <v>0</v>
      </c>
      <c r="C24" s="10">
        <v>0</v>
      </c>
      <c r="D24" s="9">
        <v>0</v>
      </c>
      <c r="E24" s="10">
        <v>0</v>
      </c>
      <c r="F24" s="9">
        <v>1</v>
      </c>
      <c r="G24" s="11">
        <f>F24/F26*100</f>
        <v>0.11376564277588168</v>
      </c>
      <c r="H24" s="9">
        <v>0</v>
      </c>
      <c r="I24" s="10">
        <f t="shared" si="0"/>
        <v>0</v>
      </c>
      <c r="J24" s="18">
        <f t="shared" si="2"/>
        <v>1</v>
      </c>
      <c r="K24" s="10">
        <v>4.8285852245292124E-2</v>
      </c>
      <c r="L24" s="18">
        <f t="shared" si="3"/>
        <v>0</v>
      </c>
      <c r="M24" s="10">
        <f t="shared" si="4"/>
        <v>0</v>
      </c>
      <c r="N24" s="9">
        <f t="shared" si="5"/>
        <v>1</v>
      </c>
    </row>
    <row r="25" spans="1:14" ht="15.75" x14ac:dyDescent="0.25">
      <c r="A25" s="12" t="s">
        <v>44</v>
      </c>
      <c r="B25" s="9">
        <v>1</v>
      </c>
      <c r="C25" s="10">
        <f>B25/B26*100</f>
        <v>9.8231827111984277E-2</v>
      </c>
      <c r="D25" s="9">
        <v>0</v>
      </c>
      <c r="E25" s="10">
        <f t="shared" si="1"/>
        <v>0</v>
      </c>
      <c r="F25" s="9">
        <v>2</v>
      </c>
      <c r="G25" s="11">
        <f>F25/F26*100</f>
        <v>0.22753128555176336</v>
      </c>
      <c r="H25" s="9">
        <v>0</v>
      </c>
      <c r="I25" s="10">
        <f t="shared" si="0"/>
        <v>0</v>
      </c>
      <c r="J25" s="18">
        <f t="shared" si="2"/>
        <v>3</v>
      </c>
      <c r="K25" s="10">
        <v>0.14485755673587639</v>
      </c>
      <c r="L25" s="18">
        <f t="shared" si="3"/>
        <v>0</v>
      </c>
      <c r="M25" s="10">
        <f t="shared" si="4"/>
        <v>0</v>
      </c>
      <c r="N25" s="9">
        <f t="shared" si="5"/>
        <v>3</v>
      </c>
    </row>
    <row r="26" spans="1:14" ht="15.75" x14ac:dyDescent="0.25">
      <c r="A26" s="13" t="s">
        <v>25</v>
      </c>
      <c r="B26" s="14">
        <v>1018</v>
      </c>
      <c r="C26" s="15">
        <v>49.154997585707392</v>
      </c>
      <c r="D26" s="16">
        <v>73</v>
      </c>
      <c r="E26" s="10">
        <f t="shared" si="1"/>
        <v>7.1709233791748526</v>
      </c>
      <c r="F26" s="16">
        <v>879</v>
      </c>
      <c r="G26" s="11">
        <v>42.443264123611776</v>
      </c>
      <c r="H26" s="16">
        <v>101</v>
      </c>
      <c r="I26" s="10">
        <f t="shared" si="0"/>
        <v>11.490329920364049</v>
      </c>
      <c r="J26" s="19">
        <f t="shared" si="2"/>
        <v>1897</v>
      </c>
      <c r="K26" s="10">
        <v>91.598261709319175</v>
      </c>
      <c r="L26" s="19">
        <f t="shared" si="3"/>
        <v>174</v>
      </c>
      <c r="M26" s="10">
        <v>8.4017382906808304</v>
      </c>
      <c r="N26" s="20">
        <f t="shared" si="5"/>
        <v>2071</v>
      </c>
    </row>
  </sheetData>
  <mergeCells count="19">
    <mergeCell ref="A2:O2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4:N7"/>
    <mergeCell ref="A4:A7"/>
    <mergeCell ref="B4:I4"/>
    <mergeCell ref="J4:M5"/>
    <mergeCell ref="B5:E5"/>
    <mergeCell ref="F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abSelected="1" workbookViewId="0">
      <selection activeCell="O17" sqref="O17"/>
    </sheetView>
  </sheetViews>
  <sheetFormatPr defaultRowHeight="15" x14ac:dyDescent="0.25"/>
  <cols>
    <col min="1" max="1" width="19" customWidth="1"/>
    <col min="2" max="2" width="16" customWidth="1"/>
    <col min="3" max="3" width="13.7109375" customWidth="1"/>
    <col min="5" max="5" width="9.140625" customWidth="1"/>
    <col min="6" max="6" width="16.42578125" customWidth="1"/>
    <col min="9" max="9" width="9.140625" customWidth="1"/>
  </cols>
  <sheetData>
    <row r="2" spans="1:11" ht="18.75" x14ac:dyDescent="0.3">
      <c r="A2" s="30" t="s">
        <v>67</v>
      </c>
    </row>
    <row r="4" spans="1:11" x14ac:dyDescent="0.25">
      <c r="A4" s="75" t="s">
        <v>49</v>
      </c>
      <c r="B4" s="77" t="s">
        <v>9</v>
      </c>
      <c r="C4" s="78"/>
      <c r="D4" s="78"/>
      <c r="E4" s="78"/>
      <c r="F4" s="78"/>
      <c r="G4" s="78"/>
      <c r="H4" s="78"/>
      <c r="I4" s="79"/>
      <c r="J4" s="80" t="s">
        <v>50</v>
      </c>
      <c r="K4" s="81"/>
    </row>
    <row r="5" spans="1:11" x14ac:dyDescent="0.25">
      <c r="A5" s="75"/>
      <c r="B5" s="73" t="s">
        <v>10</v>
      </c>
      <c r="C5" s="84"/>
      <c r="D5" s="84"/>
      <c r="E5" s="74"/>
      <c r="F5" s="73" t="s">
        <v>11</v>
      </c>
      <c r="G5" s="84"/>
      <c r="H5" s="84"/>
      <c r="I5" s="74"/>
      <c r="J5" s="82"/>
      <c r="K5" s="83"/>
    </row>
    <row r="6" spans="1:11" ht="15" customHeight="1" x14ac:dyDescent="0.25">
      <c r="A6" s="75"/>
      <c r="B6" s="64" t="s">
        <v>47</v>
      </c>
      <c r="C6" s="85" t="s">
        <v>51</v>
      </c>
      <c r="D6" s="85" t="s">
        <v>2</v>
      </c>
      <c r="E6" s="85" t="s">
        <v>51</v>
      </c>
      <c r="F6" s="64" t="s">
        <v>47</v>
      </c>
      <c r="G6" s="85" t="s">
        <v>51</v>
      </c>
      <c r="H6" s="85" t="s">
        <v>2</v>
      </c>
      <c r="I6" s="85" t="s">
        <v>51</v>
      </c>
      <c r="J6" s="85" t="s">
        <v>4</v>
      </c>
      <c r="K6" s="85" t="s">
        <v>51</v>
      </c>
    </row>
    <row r="7" spans="1:11" ht="15" customHeight="1" x14ac:dyDescent="0.25">
      <c r="A7" s="76"/>
      <c r="B7" s="64"/>
      <c r="C7" s="86"/>
      <c r="D7" s="86"/>
      <c r="E7" s="86"/>
      <c r="F7" s="64"/>
      <c r="G7" s="86"/>
      <c r="H7" s="86"/>
      <c r="I7" s="86"/>
      <c r="J7" s="86"/>
      <c r="K7" s="86"/>
    </row>
    <row r="8" spans="1:11" ht="15" customHeight="1" x14ac:dyDescent="0.25">
      <c r="A8" s="21" t="s">
        <v>52</v>
      </c>
      <c r="B8" s="22">
        <v>457</v>
      </c>
      <c r="C8" s="23">
        <f>B8/B23*100</f>
        <v>44.891944990176817</v>
      </c>
      <c r="D8" s="22">
        <v>31</v>
      </c>
      <c r="E8" s="23">
        <f>D8/B8*100</f>
        <v>6.7833698030634579</v>
      </c>
      <c r="F8" s="22">
        <v>268</v>
      </c>
      <c r="G8" s="23">
        <f>F8*100/F23</f>
        <v>30.489192263936292</v>
      </c>
      <c r="H8" s="22">
        <v>39</v>
      </c>
      <c r="I8" s="23">
        <f>H8/F8*100</f>
        <v>14.55223880597015</v>
      </c>
      <c r="J8" s="24">
        <v>795</v>
      </c>
      <c r="K8" s="25">
        <f>J8/J23*100</f>
        <v>38.387252535007242</v>
      </c>
    </row>
    <row r="9" spans="1:11" x14ac:dyDescent="0.25">
      <c r="A9" s="21" t="s">
        <v>53</v>
      </c>
      <c r="B9" s="22">
        <v>46</v>
      </c>
      <c r="C9" s="23">
        <f>B9/B23*100</f>
        <v>4.5186640471512778</v>
      </c>
      <c r="D9" s="22">
        <v>6</v>
      </c>
      <c r="E9" s="23">
        <f t="shared" ref="E9:E22" si="0">D9/B9*100</f>
        <v>13.043478260869565</v>
      </c>
      <c r="F9" s="22">
        <v>65</v>
      </c>
      <c r="G9" s="23">
        <f>F9*100/F23</f>
        <v>7.3947667804323096</v>
      </c>
      <c r="H9" s="22">
        <v>5</v>
      </c>
      <c r="I9" s="23">
        <f t="shared" ref="I9:I23" si="1">H9/F9*100</f>
        <v>7.6923076923076925</v>
      </c>
      <c r="J9" s="24">
        <v>122</v>
      </c>
      <c r="K9" s="25">
        <f>J9/J23*100</f>
        <v>5.8908739739256397</v>
      </c>
    </row>
    <row r="10" spans="1:11" x14ac:dyDescent="0.25">
      <c r="A10" s="21" t="s">
        <v>54</v>
      </c>
      <c r="B10" s="22">
        <v>44</v>
      </c>
      <c r="C10" s="23">
        <f>B10/B23*100</f>
        <v>4.3222003929273081</v>
      </c>
      <c r="D10" s="22">
        <v>4</v>
      </c>
      <c r="E10" s="23">
        <f t="shared" si="0"/>
        <v>9.0909090909090917</v>
      </c>
      <c r="F10" s="22">
        <v>59</v>
      </c>
      <c r="G10" s="23">
        <f>F10*100/F23</f>
        <v>6.7121729237770191</v>
      </c>
      <c r="H10" s="22">
        <v>10</v>
      </c>
      <c r="I10" s="23">
        <f t="shared" si="1"/>
        <v>16.949152542372879</v>
      </c>
      <c r="J10" s="24">
        <v>117</v>
      </c>
      <c r="K10" s="25">
        <f>J10/J23*100</f>
        <v>5.6494447126991787</v>
      </c>
    </row>
    <row r="11" spans="1:11" x14ac:dyDescent="0.25">
      <c r="A11" s="21" t="s">
        <v>55</v>
      </c>
      <c r="B11" s="22">
        <v>15</v>
      </c>
      <c r="C11" s="23">
        <f>B11/B23*100</f>
        <v>1.4734774066797642</v>
      </c>
      <c r="D11" s="22">
        <v>2</v>
      </c>
      <c r="E11" s="23">
        <f t="shared" si="0"/>
        <v>13.333333333333334</v>
      </c>
      <c r="F11" s="22">
        <v>44</v>
      </c>
      <c r="G11" s="23">
        <f>F11*100/F23</f>
        <v>5.0056882821387942</v>
      </c>
      <c r="H11" s="22">
        <v>5</v>
      </c>
      <c r="I11" s="23">
        <f t="shared" si="1"/>
        <v>11.363636363636363</v>
      </c>
      <c r="J11" s="24">
        <v>66</v>
      </c>
      <c r="K11" s="25">
        <f>J11/J23*100</f>
        <v>3.1868662481892804</v>
      </c>
    </row>
    <row r="12" spans="1:11" x14ac:dyDescent="0.25">
      <c r="A12" s="21" t="s">
        <v>56</v>
      </c>
      <c r="B12" s="22">
        <v>20</v>
      </c>
      <c r="C12" s="23">
        <f>B12/B23*100</f>
        <v>1.9646365422396856</v>
      </c>
      <c r="D12" s="22">
        <v>1</v>
      </c>
      <c r="E12" s="23">
        <f t="shared" si="0"/>
        <v>5</v>
      </c>
      <c r="F12" s="22">
        <v>32</v>
      </c>
      <c r="G12" s="23">
        <f>F12*100/F23</f>
        <v>3.6405005688282137</v>
      </c>
      <c r="H12" s="22">
        <v>3</v>
      </c>
      <c r="I12" s="23">
        <f t="shared" si="1"/>
        <v>9.375</v>
      </c>
      <c r="J12" s="24">
        <v>56</v>
      </c>
      <c r="K12" s="25">
        <f>J12/J23*100</f>
        <v>2.7040077257363593</v>
      </c>
    </row>
    <row r="13" spans="1:11" x14ac:dyDescent="0.25">
      <c r="A13" s="21" t="s">
        <v>57</v>
      </c>
      <c r="B13" s="22">
        <v>38</v>
      </c>
      <c r="C13" s="23">
        <f>B13/B23*100</f>
        <v>3.7328094302554029</v>
      </c>
      <c r="D13" s="22">
        <v>1</v>
      </c>
      <c r="E13" s="23">
        <f t="shared" si="0"/>
        <v>2.6315789473684208</v>
      </c>
      <c r="F13" s="22">
        <v>38</v>
      </c>
      <c r="G13" s="23">
        <f>F13*100/F23</f>
        <v>4.3230944254835038</v>
      </c>
      <c r="H13" s="22">
        <v>2</v>
      </c>
      <c r="I13" s="23">
        <f t="shared" si="1"/>
        <v>5.2631578947368416</v>
      </c>
      <c r="J13" s="24">
        <v>79</v>
      </c>
      <c r="K13" s="25">
        <f>J13/J23*100</f>
        <v>3.8145823273780786</v>
      </c>
    </row>
    <row r="14" spans="1:11" x14ac:dyDescent="0.25">
      <c r="A14" s="21" t="s">
        <v>58</v>
      </c>
      <c r="B14" s="22">
        <v>37</v>
      </c>
      <c r="C14" s="23">
        <f>B14/B23*100</f>
        <v>3.6345776031434185</v>
      </c>
      <c r="D14" s="22">
        <v>5</v>
      </c>
      <c r="E14" s="23">
        <f t="shared" si="0"/>
        <v>13.513513513513514</v>
      </c>
      <c r="F14" s="22">
        <v>52</v>
      </c>
      <c r="G14" s="23">
        <f>F14*100/F23</f>
        <v>5.9158134243458473</v>
      </c>
      <c r="H14" s="22">
        <v>8</v>
      </c>
      <c r="I14" s="23">
        <f t="shared" si="1"/>
        <v>15.384615384615385</v>
      </c>
      <c r="J14" s="24">
        <v>102</v>
      </c>
      <c r="K14" s="25">
        <f>J14/J23*100</f>
        <v>4.9251569290197974</v>
      </c>
    </row>
    <row r="15" spans="1:11" x14ac:dyDescent="0.25">
      <c r="A15" s="21" t="s">
        <v>59</v>
      </c>
      <c r="B15" s="22">
        <v>46</v>
      </c>
      <c r="C15" s="23">
        <f>B15/B23*100</f>
        <v>4.5186640471512778</v>
      </c>
      <c r="D15" s="22">
        <v>2</v>
      </c>
      <c r="E15" s="23">
        <f t="shared" si="0"/>
        <v>4.3478260869565215</v>
      </c>
      <c r="F15" s="22">
        <v>52</v>
      </c>
      <c r="G15" s="23">
        <f>F15*100/F23</f>
        <v>5.9158134243458473</v>
      </c>
      <c r="H15" s="22">
        <v>3</v>
      </c>
      <c r="I15" s="23">
        <f t="shared" si="1"/>
        <v>5.7692307692307692</v>
      </c>
      <c r="J15" s="24">
        <v>103</v>
      </c>
      <c r="K15" s="25">
        <f>J15/J23*100</f>
        <v>4.9734427812650894</v>
      </c>
    </row>
    <row r="16" spans="1:11" x14ac:dyDescent="0.25">
      <c r="A16" s="21" t="s">
        <v>60</v>
      </c>
      <c r="B16" s="22">
        <v>29</v>
      </c>
      <c r="C16" s="23">
        <f>B16/B23*100</f>
        <v>2.8487229862475441</v>
      </c>
      <c r="D16" s="22">
        <v>2</v>
      </c>
      <c r="E16" s="23">
        <f t="shared" si="0"/>
        <v>6.8965517241379306</v>
      </c>
      <c r="F16" s="22">
        <v>22</v>
      </c>
      <c r="G16" s="23">
        <f>F16*100/F23</f>
        <v>2.5028441410693971</v>
      </c>
      <c r="H16" s="22">
        <v>2</v>
      </c>
      <c r="I16" s="23">
        <f t="shared" si="1"/>
        <v>9.0909090909090917</v>
      </c>
      <c r="J16" s="24">
        <v>55</v>
      </c>
      <c r="K16" s="25">
        <f>J16/J23*100</f>
        <v>2.6557218734910673</v>
      </c>
    </row>
    <row r="17" spans="1:11" x14ac:dyDescent="0.25">
      <c r="A17" s="21" t="s">
        <v>61</v>
      </c>
      <c r="B17" s="22">
        <v>20</v>
      </c>
      <c r="C17" s="23">
        <f>B17/B23*100</f>
        <v>1.9646365422396856</v>
      </c>
      <c r="D17" s="22">
        <v>3</v>
      </c>
      <c r="E17" s="23">
        <f t="shared" si="0"/>
        <v>15</v>
      </c>
      <c r="F17" s="22">
        <v>40</v>
      </c>
      <c r="G17" s="23">
        <f>F17*100/F23</f>
        <v>4.5506257110352673</v>
      </c>
      <c r="H17" s="22">
        <v>6</v>
      </c>
      <c r="I17" s="23">
        <f t="shared" si="1"/>
        <v>15</v>
      </c>
      <c r="J17" s="24">
        <v>69</v>
      </c>
      <c r="K17" s="25">
        <f>J17/J23*100</f>
        <v>3.3317238049251565</v>
      </c>
    </row>
    <row r="18" spans="1:11" x14ac:dyDescent="0.25">
      <c r="A18" s="21" t="s">
        <v>62</v>
      </c>
      <c r="B18" s="22">
        <v>39</v>
      </c>
      <c r="C18" s="23">
        <f>B18/B23*100</f>
        <v>3.8310412573673869</v>
      </c>
      <c r="D18" s="22">
        <v>4</v>
      </c>
      <c r="E18" s="23">
        <f t="shared" si="0"/>
        <v>10.256410256410255</v>
      </c>
      <c r="F18" s="22">
        <v>42</v>
      </c>
      <c r="G18" s="23">
        <f>F18*100/F23</f>
        <v>4.7781569965870307</v>
      </c>
      <c r="H18" s="22">
        <v>2</v>
      </c>
      <c r="I18" s="23">
        <f t="shared" si="1"/>
        <v>4.7619047619047619</v>
      </c>
      <c r="J18" s="24">
        <v>87</v>
      </c>
      <c r="K18" s="25">
        <f>J18/J23*100</f>
        <v>4.2008691453404152</v>
      </c>
    </row>
    <row r="19" spans="1:11" x14ac:dyDescent="0.25">
      <c r="A19" s="21" t="s">
        <v>63</v>
      </c>
      <c r="B19" s="22">
        <v>18</v>
      </c>
      <c r="C19" s="23">
        <f>B19/B23*100</f>
        <v>1.768172888015717</v>
      </c>
      <c r="D19" s="22">
        <v>2</v>
      </c>
      <c r="E19" s="23">
        <f t="shared" si="0"/>
        <v>11.111111111111111</v>
      </c>
      <c r="F19" s="22">
        <v>16</v>
      </c>
      <c r="G19" s="23">
        <f>F19*100/F23</f>
        <v>1.8202502844141069</v>
      </c>
      <c r="H19" s="22">
        <v>2</v>
      </c>
      <c r="I19" s="23">
        <f t="shared" si="1"/>
        <v>12.5</v>
      </c>
      <c r="J19" s="24">
        <v>38</v>
      </c>
      <c r="K19" s="25">
        <f>J19/J23*100</f>
        <v>1.834862385321101</v>
      </c>
    </row>
    <row r="20" spans="1:11" x14ac:dyDescent="0.25">
      <c r="A20" s="21" t="s">
        <v>64</v>
      </c>
      <c r="B20" s="22">
        <v>11</v>
      </c>
      <c r="C20" s="23">
        <f>B20/B23*100</f>
        <v>1.080550098231827</v>
      </c>
      <c r="D20" s="22">
        <v>1</v>
      </c>
      <c r="E20" s="23">
        <f t="shared" si="0"/>
        <v>9.0909090909090917</v>
      </c>
      <c r="F20" s="22">
        <v>14</v>
      </c>
      <c r="G20" s="23">
        <f>F20*100/F23</f>
        <v>1.5927189988623436</v>
      </c>
      <c r="H20" s="22">
        <v>2</v>
      </c>
      <c r="I20" s="23">
        <f t="shared" si="1"/>
        <v>14.285714285714285</v>
      </c>
      <c r="J20" s="24">
        <v>28</v>
      </c>
      <c r="K20" s="25">
        <f>J20/J23*100</f>
        <v>1.3520038628681796</v>
      </c>
    </row>
    <row r="21" spans="1:11" x14ac:dyDescent="0.25">
      <c r="A21" s="26" t="s">
        <v>65</v>
      </c>
      <c r="B21" s="22">
        <v>194</v>
      </c>
      <c r="C21" s="23">
        <f>B21/B23*100</f>
        <v>19.056974459724952</v>
      </c>
      <c r="D21" s="22">
        <v>8</v>
      </c>
      <c r="E21" s="23">
        <f t="shared" si="0"/>
        <v>4.1237113402061851</v>
      </c>
      <c r="F21" s="22">
        <v>132</v>
      </c>
      <c r="G21" s="23">
        <f>F21*100/F23</f>
        <v>15.017064846416382</v>
      </c>
      <c r="H21" s="22">
        <v>12</v>
      </c>
      <c r="I21" s="23">
        <f t="shared" si="1"/>
        <v>9.0909090909090917</v>
      </c>
      <c r="J21" s="24">
        <v>346</v>
      </c>
      <c r="K21" s="25">
        <f>J21/J23*100</f>
        <v>16.706904876871075</v>
      </c>
    </row>
    <row r="22" spans="1:11" x14ac:dyDescent="0.25">
      <c r="A22" s="27" t="s">
        <v>66</v>
      </c>
      <c r="B22" s="22">
        <v>4</v>
      </c>
      <c r="C22" s="23">
        <f>B22/B23*100</f>
        <v>0.39292730844793711</v>
      </c>
      <c r="D22" s="22">
        <v>1</v>
      </c>
      <c r="E22" s="23">
        <f t="shared" si="0"/>
        <v>25</v>
      </c>
      <c r="F22" s="22">
        <v>3</v>
      </c>
      <c r="G22" s="23">
        <f>F22*100/F23</f>
        <v>0.34129692832764508</v>
      </c>
      <c r="H22" s="22">
        <v>0</v>
      </c>
      <c r="I22" s="23">
        <f t="shared" si="1"/>
        <v>0</v>
      </c>
      <c r="J22" s="24">
        <v>8</v>
      </c>
      <c r="K22" s="25">
        <f>J22/J23*100</f>
        <v>0.38628681796233699</v>
      </c>
    </row>
    <row r="23" spans="1:11" x14ac:dyDescent="0.25">
      <c r="A23" s="28" t="s">
        <v>25</v>
      </c>
      <c r="B23" s="24">
        <v>1018</v>
      </c>
      <c r="C23" s="29">
        <f>B23*100/J23</f>
        <v>49.154997585707385</v>
      </c>
      <c r="D23" s="24">
        <v>73</v>
      </c>
      <c r="E23" s="23">
        <f>D23/B23*100</f>
        <v>7.1709233791748526</v>
      </c>
      <c r="F23" s="24">
        <v>879</v>
      </c>
      <c r="G23" s="29">
        <f>F23/J23*100</f>
        <v>42.443264123611776</v>
      </c>
      <c r="H23" s="24">
        <v>101</v>
      </c>
      <c r="I23" s="23">
        <f t="shared" si="1"/>
        <v>11.490329920364049</v>
      </c>
      <c r="J23" s="73">
        <v>2071</v>
      </c>
      <c r="K23" s="74"/>
    </row>
  </sheetData>
  <mergeCells count="16">
    <mergeCell ref="J23:K23"/>
    <mergeCell ref="A4:A7"/>
    <mergeCell ref="B4:I4"/>
    <mergeCell ref="J4:K5"/>
    <mergeCell ref="B5:E5"/>
    <mergeCell ref="F5:I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2017-02-20T11:50:39Z</dcterms:modified>
</cp:coreProperties>
</file>