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definedNames>
    <definedName name="_xlnm.Print_Area" localSheetId="0">Лист1!$A$1:$E$137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F9" s="1"/>
  <c r="E134" l="1"/>
  <c r="F134" s="1"/>
  <c r="E131"/>
  <c r="F131" s="1"/>
  <c r="E128"/>
  <c r="F128" s="1"/>
  <c r="E125"/>
  <c r="E11"/>
  <c r="F11" s="1"/>
  <c r="E12"/>
  <c r="F12" s="1"/>
  <c r="E14"/>
  <c r="F14" s="1"/>
  <c r="E15"/>
  <c r="F15" s="1"/>
  <c r="E16"/>
  <c r="F16" s="1"/>
  <c r="E17"/>
  <c r="F17" s="1"/>
  <c r="E18"/>
  <c r="F18" s="1"/>
  <c r="E19"/>
  <c r="F19" s="1"/>
  <c r="E20"/>
  <c r="F20" s="1"/>
  <c r="E23"/>
  <c r="F23" s="1"/>
  <c r="E24"/>
  <c r="F24" s="1"/>
  <c r="E25"/>
  <c r="F25" s="1"/>
  <c r="E27"/>
  <c r="F27" s="1"/>
  <c r="E28"/>
  <c r="F28" s="1"/>
  <c r="E29"/>
  <c r="F29" s="1"/>
  <c r="E30"/>
  <c r="F30" s="1"/>
  <c r="E32"/>
  <c r="F32" s="1"/>
  <c r="E33"/>
  <c r="F33" s="1"/>
  <c r="E34"/>
  <c r="F34" s="1"/>
  <c r="E36"/>
  <c r="F36" s="1"/>
  <c r="E37"/>
  <c r="F37" s="1"/>
  <c r="E39"/>
  <c r="F39" s="1"/>
  <c r="E40"/>
  <c r="F40" s="1"/>
  <c r="E41"/>
  <c r="F41" s="1"/>
  <c r="E42"/>
  <c r="F42" s="1"/>
  <c r="E43"/>
  <c r="F43" s="1"/>
  <c r="E44"/>
  <c r="F44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4"/>
  <c r="F54" s="1"/>
  <c r="E55"/>
  <c r="F55" s="1"/>
  <c r="E56"/>
  <c r="F56" s="1"/>
  <c r="E57"/>
  <c r="F57" s="1"/>
  <c r="E58"/>
  <c r="F58" s="1"/>
  <c r="E59"/>
  <c r="F59" s="1"/>
  <c r="E61"/>
  <c r="F61" s="1"/>
  <c r="E62"/>
  <c r="F62" s="1"/>
  <c r="E63"/>
  <c r="F63" s="1"/>
  <c r="E64"/>
  <c r="F64" s="1"/>
  <c r="E65"/>
  <c r="F65" s="1"/>
  <c r="E66"/>
  <c r="F66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4"/>
  <c r="F94" s="1"/>
  <c r="E95"/>
  <c r="F95" s="1"/>
  <c r="E98"/>
  <c r="F98" s="1"/>
  <c r="E99"/>
  <c r="F99" s="1"/>
  <c r="E100"/>
  <c r="F100" s="1"/>
  <c r="E101"/>
  <c r="F101" s="1"/>
  <c r="E102"/>
  <c r="F102" s="1"/>
  <c r="E104"/>
  <c r="F104" s="1"/>
  <c r="E105"/>
  <c r="F105" s="1"/>
  <c r="E106"/>
  <c r="F106" s="1"/>
  <c r="E108"/>
  <c r="F108" s="1"/>
  <c r="E109"/>
  <c r="F109" s="1"/>
  <c r="E110"/>
  <c r="F110" s="1"/>
  <c r="E111"/>
  <c r="F111" s="1"/>
  <c r="E112"/>
  <c r="F112" s="1"/>
  <c r="E113"/>
  <c r="F113" s="1"/>
  <c r="E115"/>
  <c r="F115" s="1"/>
  <c r="E116"/>
  <c r="F116" s="1"/>
  <c r="E117"/>
  <c r="F117" s="1"/>
  <c r="E118"/>
  <c r="F118" s="1"/>
  <c r="E119"/>
  <c r="F119" s="1"/>
  <c r="E120"/>
  <c r="F120" s="1"/>
  <c r="E121"/>
  <c r="F121" s="1"/>
  <c r="E8"/>
  <c r="F8" s="1"/>
  <c r="E136" l="1"/>
  <c r="E135"/>
  <c r="F125"/>
  <c r="C137" l="1"/>
  <c r="C136"/>
</calcChain>
</file>

<file path=xl/comments1.xml><?xml version="1.0" encoding="utf-8"?>
<comments xmlns="http://schemas.openxmlformats.org/spreadsheetml/2006/main">
  <authors>
    <author>Иллиев С_П</author>
  </authors>
  <commentList>
    <comment ref="C8" authorId="0">
      <text>
        <r>
          <rPr>
            <sz val="9"/>
            <color indexed="81"/>
            <rFont val="Tahoma"/>
            <family val="2"/>
            <charset val="204"/>
          </rPr>
          <t>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</commentList>
</comments>
</file>

<file path=xl/sharedStrings.xml><?xml version="1.0" encoding="utf-8"?>
<sst xmlns="http://schemas.openxmlformats.org/spreadsheetml/2006/main" count="272" uniqueCount="250">
  <si>
    <t xml:space="preserve">Стены наружные </t>
  </si>
  <si>
    <t>трещины на стенах, отслоения штукатурки</t>
  </si>
  <si>
    <t>намокание в результате протечек</t>
  </si>
  <si>
    <t xml:space="preserve">отклонения от вертикали </t>
  </si>
  <si>
    <t>Стены внутренние</t>
  </si>
  <si>
    <t xml:space="preserve">намокание в результате протечек </t>
  </si>
  <si>
    <t>перекосы оконных, дверных проемов</t>
  </si>
  <si>
    <t>деформация отделочных декоративных покрытий, обшивки</t>
  </si>
  <si>
    <t>Цоколь</t>
  </si>
  <si>
    <t>выпадение кирпичей цокольной кладки</t>
  </si>
  <si>
    <t>нарушение гидроизоляции</t>
  </si>
  <si>
    <t>повреждения отмостки</t>
  </si>
  <si>
    <t>Полы выполнены из материалов, допускающих влажную уборку и дезинфекцию</t>
  </si>
  <si>
    <t xml:space="preserve">выступающие острые элементы </t>
  </si>
  <si>
    <t>заусенцы</t>
  </si>
  <si>
    <t>неплотно сидящие гвозди</t>
  </si>
  <si>
    <t>части проволоки из закрепляющих шнуров</t>
  </si>
  <si>
    <t xml:space="preserve">Поверхность элементов оборудования гладкая </t>
  </si>
  <si>
    <t xml:space="preserve">Сварочные швы спортивного оборудования отшлифованы </t>
  </si>
  <si>
    <t>Конструкцией игрового спортивного оборудования исключено застревание отдельных частей тела</t>
  </si>
  <si>
    <t>Жерди гимнастических брусьев не имеют трещин</t>
  </si>
  <si>
    <t>Гимнастическое бревно не имеет трещин</t>
  </si>
  <si>
    <t>Мостик гимнастический подбит резиной с целью исключения скольжения при отталкивании</t>
  </si>
  <si>
    <t>Крепеж спортивного оборудования находится в исправном состоянии, без видимых повреждений</t>
  </si>
  <si>
    <t>устойчивость к опрокидыванию ворот для мини-футбола/гандбола к горизонтальной нагрузке 1100 Н, приложенной к центру перекладины</t>
  </si>
  <si>
    <t>устойчивость крепления кольца баскетбольного щита к вертикальной нагрузке 1000 Н, приложенной к наиболее удаленной от щита части кольца</t>
  </si>
  <si>
    <t>устойчивость крепления волейбольных стоек к горизонтальной нагрузке 1440 Н, приложенной на уровне несущего троса</t>
  </si>
  <si>
    <t>устойчивость перекладины (турника) к горизонтальной нагрузке 3800 Н, приложенной к середине перекладины (турника)</t>
  </si>
  <si>
    <t>деформация (прогиб) перекладины (турника) не более 100 мм при вертикальной нагрузке 2000 Н, приложенной к середине перекладины (турника)</t>
  </si>
  <si>
    <t>устойчивость и прочность закрепления шведской стенки к стене, при горизонтальной нагрузке 900 Н (92кг), приложенной к верхней и нижней перекладинам стенки</t>
  </si>
  <si>
    <t>деформация (прогиб) жердей гимнастических брусьев не более 40-100 мм при вертикальной нагрузке 1350 Н (137 кг), приложенной к середине жердей брусьев</t>
  </si>
  <si>
    <t>прочность и устойчивость закрепления гимнастических колец к нагрузке 4530 Н (455 кг)</t>
  </si>
  <si>
    <t>устойчивость гимнастического коня к нагрузке, составляющей 20% собственной массы коня, но не менее 70Н</t>
  </si>
  <si>
    <t>Габариты залов общеразвивающих тренажеров и силовой подготовки определены из расчета:</t>
  </si>
  <si>
    <t>Ванны бассейнов оборудованы:</t>
  </si>
  <si>
    <t>лестницами для входа в воду и выхода из воды</t>
  </si>
  <si>
    <t>лестницами в нишах</t>
  </si>
  <si>
    <t>высокими поручнями для спуска в воду и выхода из воды</t>
  </si>
  <si>
    <t>специальным устройством для спуска в воду инвалидов</t>
  </si>
  <si>
    <t>Оснащенность зала (помещения) ванны спасательными средствами:</t>
  </si>
  <si>
    <t>спасательный круг (конец "Александрова") - 4 шт.</t>
  </si>
  <si>
    <t>плавающий шест с крюком или кольцом на конце - 3 шт.</t>
  </si>
  <si>
    <t>плотик (плавающие носилки) - 1 шт.</t>
  </si>
  <si>
    <t>Залы (помещения) ванн бассейнов:</t>
  </si>
  <si>
    <t>нескользкая поверхность обходной дорожки</t>
  </si>
  <si>
    <t>уклон обходных дорожек в сторону трапов от 1% до 2%</t>
  </si>
  <si>
    <t>закругленные сопряжения стен и колонн с полами</t>
  </si>
  <si>
    <t>Система водоподготовки включает в себя</t>
  </si>
  <si>
    <t>Элементы вентиляционных систем и нагревательные приборы, установленные на высоте до 2м. от уровня пола, закрыты щитами, исключающими травмы и ожоги занимающихся</t>
  </si>
  <si>
    <t>Отсутствие обогрева обходных дорожек</t>
  </si>
  <si>
    <t>Отсутствие обогрева стационарных скамеек</t>
  </si>
  <si>
    <t>Отсутствие обогрева полов водной зоны зала</t>
  </si>
  <si>
    <t>Отсутствие сетчатых фильтров очистки воды</t>
  </si>
  <si>
    <t>Отсутствие установки дозирования коагулянта системы очистки воды фильтров очистки воды</t>
  </si>
  <si>
    <t>Отсутствие насыпных фильтров системы очистки воды</t>
  </si>
  <si>
    <t>Отсутствие системы обеззараживания воды хлорсодержащими реагентами</t>
  </si>
  <si>
    <t>Отсутствие автоматической системы контроля качества воды</t>
  </si>
  <si>
    <t>Отсутствие приточно-вытяжной вентиляции в бассейне и отопления для обеспечения необходимых параметров микроклимата</t>
  </si>
  <si>
    <t>Полы имеют дефекты и (или) повреждения</t>
  </si>
  <si>
    <t>Стены и потолки имеют:</t>
  </si>
  <si>
    <t>дефекты и (или) повреждения</t>
  </si>
  <si>
    <t>следы протекания</t>
  </si>
  <si>
    <t>признаки поражения грибком</t>
  </si>
  <si>
    <t>Приборы отопления не закрыты сетками или щитами, не выступающими из плоскости стены</t>
  </si>
  <si>
    <t>Светильники находятся в неисправном состоянии, имеются следы загрязнения</t>
  </si>
  <si>
    <r>
      <t xml:space="preserve">Светильники не оборудованы сетками от повреждения мячом в спортзалах, </t>
    </r>
    <r>
      <rPr>
        <sz val="12"/>
        <color rgb="FF000000"/>
        <rFont val="Times New Roman"/>
        <family val="1"/>
        <charset val="204"/>
      </rPr>
      <t>предназначенных д</t>
    </r>
    <r>
      <rPr>
        <sz val="12"/>
        <color theme="1"/>
        <rFont val="Times New Roman"/>
        <family val="1"/>
        <charset val="204"/>
      </rPr>
      <t xml:space="preserve">ля проведения спортивных игр </t>
    </r>
  </si>
  <si>
    <t>Уровни естественного и искусственного освещения не соответствуют гигиеническим нормативам</t>
  </si>
  <si>
    <t>Оконные проемы не имеют защитное ограждение от ударов мячом</t>
  </si>
  <si>
    <t>Окна не имеют фрамуги, открывающиеся с пола, и солнцезащитные приспособления</t>
  </si>
  <si>
    <t>Не обеспечивается температурный режим в диапазоне 18-20 ⁰С</t>
  </si>
  <si>
    <t>Помещение не оборудовано системой приточно-вытяжной вентиляции, находящейся в исправном состоянии</t>
  </si>
  <si>
    <t>X</t>
  </si>
  <si>
    <t>Общероссийский Профсоюз образования</t>
  </si>
  <si>
    <t>Сводная таблица</t>
  </si>
  <si>
    <t>о результатах проведения общепрофсоюзной тематической проверки по осуществлению контроля за безопасной эксплуатацией зданий и сооружений образовательных организаций</t>
  </si>
  <si>
    <t>ЦФО</t>
  </si>
  <si>
    <t>ДВФО</t>
  </si>
  <si>
    <t>КРФО</t>
  </si>
  <si>
    <t>ПФО</t>
  </si>
  <si>
    <t>С-ЗФО</t>
  </si>
  <si>
    <t>С-КАВФО</t>
  </si>
  <si>
    <t>УФО</t>
  </si>
  <si>
    <t>ЮФО</t>
  </si>
  <si>
    <t>да</t>
  </si>
  <si>
    <t>нет</t>
  </si>
  <si>
    <t xml:space="preserve"> (Фамилия, И.О.)   </t>
  </si>
  <si>
    <t>(Должность)</t>
  </si>
  <si>
    <t xml:space="preserve"> (Фамилия, И.О.)  </t>
  </si>
  <si>
    <t>Исполнитель</t>
  </si>
  <si>
    <t>Дата:</t>
  </si>
  <si>
    <t>Организация работы по охране труда на спортивном сооружении образовательной организации</t>
  </si>
  <si>
    <t>1.</t>
  </si>
  <si>
    <t>1.1.</t>
  </si>
  <si>
    <t>1.2.</t>
  </si>
  <si>
    <t>1.3.</t>
  </si>
  <si>
    <t>1.3.1.</t>
  </si>
  <si>
    <t>1.3.2.</t>
  </si>
  <si>
    <t>1.4.</t>
  </si>
  <si>
    <t>1.5.</t>
  </si>
  <si>
    <t>1.6.</t>
  </si>
  <si>
    <t>1.7.</t>
  </si>
  <si>
    <t>1.8.</t>
  </si>
  <si>
    <t>2.</t>
  </si>
  <si>
    <t>2.1.</t>
  </si>
  <si>
    <t>2.1.1.</t>
  </si>
  <si>
    <t>2.1.2.</t>
  </si>
  <si>
    <t>2.1.3.</t>
  </si>
  <si>
    <t>2.2.</t>
  </si>
  <si>
    <t>2.2.1.</t>
  </si>
  <si>
    <t>2.2.2.</t>
  </si>
  <si>
    <t>2.2.3.</t>
  </si>
  <si>
    <t>2.2.4.</t>
  </si>
  <si>
    <t>2.3.</t>
  </si>
  <si>
    <t>2.3.1.</t>
  </si>
  <si>
    <t>2.3.2.</t>
  </si>
  <si>
    <t>2.3.3.</t>
  </si>
  <si>
    <t>3.</t>
  </si>
  <si>
    <t>3.1.</t>
  </si>
  <si>
    <t>3.2.</t>
  </si>
  <si>
    <t>3.3.</t>
  </si>
  <si>
    <t>3.3.1.</t>
  </si>
  <si>
    <t>3.3.2.</t>
  </si>
  <si>
    <t>3.3.3.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</si>
  <si>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</si>
  <si>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</si>
  <si>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</si>
  <si>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</si>
  <si>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</si>
  <si>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</si>
  <si>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</si>
  <si>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</si>
  <si>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</si>
  <si>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</si>
  <si>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</si>
  <si>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</si>
  <si>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</si>
  <si>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</si>
  <si>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</si>
  <si>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</si>
  <si>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</si>
  <si>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Закрытые спортивные сооружения образовательных организаций профессионального и высшего образования</t>
  </si>
  <si>
    <t>Закрытые спортивные сооружения (спортзалы)</t>
  </si>
  <si>
    <t>4.</t>
  </si>
  <si>
    <t>5.</t>
  </si>
  <si>
    <t>4.1.</t>
  </si>
  <si>
    <t>4.2.</t>
  </si>
  <si>
    <t>4.3.</t>
  </si>
  <si>
    <t>4.4.</t>
  </si>
  <si>
    <t>4.5.</t>
  </si>
  <si>
    <t>4.6.</t>
  </si>
  <si>
    <t>Открытые спортивные сооружения</t>
  </si>
  <si>
    <t>Безопасность спортивного оборудования</t>
  </si>
  <si>
    <t>5.1.</t>
  </si>
  <si>
    <t>5.2.</t>
  </si>
  <si>
    <t>5.1.1.</t>
  </si>
  <si>
    <t>5.1.2.</t>
  </si>
  <si>
    <t>5.1.3.</t>
  </si>
  <si>
    <t>5.1.4.</t>
  </si>
  <si>
    <t>5.3.</t>
  </si>
  <si>
    <t>5.4.</t>
  </si>
  <si>
    <t>5.5.</t>
  </si>
  <si>
    <t>5.6.</t>
  </si>
  <si>
    <t>5.7.</t>
  </si>
  <si>
    <t>5.8.</t>
  </si>
  <si>
    <t>6.</t>
  </si>
  <si>
    <t>6.1.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</si>
  <si>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</si>
  <si>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</si>
  <si>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</si>
  <si>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</si>
  <si>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</si>
  <si>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</si>
  <si>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</si>
  <si>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</si>
  <si>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</si>
  <si>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</si>
  <si>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7.</t>
  </si>
  <si>
    <t>8.</t>
  </si>
  <si>
    <t>7.1.</t>
  </si>
  <si>
    <t>7.1.1.</t>
  </si>
  <si>
    <t>7.1.2.</t>
  </si>
  <si>
    <t>8.1.</t>
  </si>
  <si>
    <t>8.1.1.</t>
  </si>
  <si>
    <t>8.1.2.</t>
  </si>
  <si>
    <t>8.1.3.</t>
  </si>
  <si>
    <t>8.1.4.</t>
  </si>
  <si>
    <t>Ванны бассейна имеет сколы плитки, незакрепленной плитки</t>
  </si>
  <si>
    <t>8.2.</t>
  </si>
  <si>
    <t>8.3.</t>
  </si>
  <si>
    <t>8.3.1.</t>
  </si>
  <si>
    <t>8.3.2.</t>
  </si>
  <si>
    <t>8.3.3.</t>
  </si>
  <si>
    <t>8.4.</t>
  </si>
  <si>
    <t>8.4.1.</t>
  </si>
  <si>
    <t>8.4.2.</t>
  </si>
  <si>
    <t>8.4.3.</t>
  </si>
  <si>
    <t>8.4.4.</t>
  </si>
  <si>
    <t>8.4.5.</t>
  </si>
  <si>
    <t>8.4.6.</t>
  </si>
  <si>
    <t>8.5.</t>
  </si>
  <si>
    <t>8.5.1.</t>
  </si>
  <si>
    <t>8.5.2.</t>
  </si>
  <si>
    <t>8.5.3.</t>
  </si>
  <si>
    <t>8.5.4.</t>
  </si>
  <si>
    <t>8.5.5.</t>
  </si>
  <si>
    <t>8.6.</t>
  </si>
  <si>
    <t>8.7.</t>
  </si>
  <si>
    <t>Бассейны</t>
  </si>
  <si>
    <t>Тренажерные залы образовательных организаций профессионального и высшего образования</t>
  </si>
  <si>
    <t>Требования к креплению игрового оборудования</t>
  </si>
  <si>
    <t>Покрытия (поверхности) беговых дорожек, спортивных и игровых площадок имеют видимые разрывы, разломы, трещины, неровности</t>
  </si>
  <si>
    <t>Футбольное поле представляет собой неровную площадку или не имеет по периметру зону безопасности с передних сторон 4-8м, с боковых сторон 2-4м</t>
  </si>
  <si>
    <t>Размещение электрических выключателей, регуляторов осветительной арматуры в залах, не выполнено на высоте от 0,8 до 1,3 м</t>
  </si>
  <si>
    <t>Наличие Положения о системе управления охраной труда  (СУОТ), утвержденного приказом руководителя образовательной организации</t>
  </si>
  <si>
    <t>Наличие в организации локального нормативного акта (приказ, распоряжение) о распределении обязанностей и ответственности в области охраны труда и безопасности образовательного процесса</t>
  </si>
  <si>
    <t>Наличие журналов регистрации:</t>
  </si>
  <si>
    <t>вводного инструктажа</t>
  </si>
  <si>
    <t>Наличие акта-разрешения на проведение занятий по физкультуре, выданного комиссией управления (отдела) образования, при приемке образовательной организации к новому учебному году</t>
  </si>
  <si>
    <t>Наличие правил и инструкций по охране труда для работников</t>
  </si>
  <si>
    <t>Наличие документа о прохождении учителем (преподавателем, инструктором) физкультуры обучения по охране труда и оказанию первой помощи</t>
  </si>
  <si>
    <t xml:space="preserve">Наличие в спортивном сооружении аптечки оказания первой помощи  </t>
  </si>
  <si>
    <t>Наличие инструкций по охране труда при проведении занятий по физической культуре и спортом</t>
  </si>
  <si>
    <t xml:space="preserve">региональной (межрегиональной), территориальной организации Профсоюза </t>
  </si>
  <si>
    <t>Стены на высоте 1,8 м имеют выступы</t>
  </si>
  <si>
    <t>Выступы стен на высоте менее 1,8 м, связанные с конструктивными особенностями зала, не закрыты панелями на ту же высоту</t>
  </si>
  <si>
    <t>Оконное остекление выполнено не из цельного стекл, присутствуют трещины и иное нарушение целостности</t>
  </si>
  <si>
    <t xml:space="preserve">Применение нелюминисцентных ламп в качестве источника света для искусственного освещения </t>
  </si>
  <si>
    <t>Отсутствие защитного ограждения нагревательных приборах и трубопроводах, установленных на высоте ниже 2 м от пола</t>
  </si>
  <si>
    <r>
      <t>Отсутствие светильников</t>
    </r>
    <r>
      <rPr>
        <sz val="12"/>
        <color theme="1"/>
        <rFont val="Times New Roman"/>
        <family val="1"/>
        <charset val="204"/>
      </rPr>
      <t xml:space="preserve"> (за исключением светильников отраженного света), установленных на стенах в торцах спортзалов</t>
    </r>
  </si>
  <si>
    <t>Отсутствие крепления электрооборудования, выполненного заподлицо с поверхностью стен</t>
  </si>
  <si>
    <t>Отсутствие полимерного или натурального покрытия или отсутствие документов об оценке (подтверждении) соответствия</t>
  </si>
  <si>
    <t xml:space="preserve">Отсутствие документа об оценке соответствия оборудования спортивных площадок </t>
  </si>
  <si>
    <t xml:space="preserve">Отсутствие полос шириной не менее 1 м, свободных от каких-либо предметов (зона безопасности), на баскетбольной площадке вне поля для игры </t>
  </si>
  <si>
    <t>Футбольное поле не имеет натурального или травяного или искусственного покрытия</t>
  </si>
  <si>
    <t>На поверхности игрового спортивного оборудования отсутствуют:</t>
  </si>
  <si>
    <r>
      <t>6 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на единицу оборудования со свободной зоной для общеразвивающих упражнений и разминки</t>
    </r>
  </si>
  <si>
    <r>
      <t>4,5 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- для залов без такой зоны (если в комплексе есть зал для спортивных игр или ОФП)</t>
    </r>
  </si>
  <si>
    <t>Председатель региональной (межрегиональной), территориальной организации Профсоюза</t>
  </si>
  <si>
    <t>Общее количество проверенных организаций</t>
  </si>
  <si>
    <t xml:space="preserve">Крепление спортивного оборудования выполнено не заподлицо с поверхностью стен спортзала </t>
  </si>
  <si>
    <t>Указывается количество опроверенных организаций, в которых выявлены данные показатели</t>
  </si>
  <si>
    <t>0.</t>
  </si>
  <si>
    <r>
      <t xml:space="preserve">Региональная (межрегиональная), территориальная организация Профсоюза
</t>
    </r>
    <r>
      <rPr>
        <b/>
        <i/>
        <sz val="8"/>
        <rFont val="Times New Roman"/>
        <family val="1"/>
        <charset val="204"/>
      </rPr>
      <t>(наименование организации начинать с территориального признака, например, Иркутская, Северо-Осетинская)</t>
    </r>
  </si>
  <si>
    <t>инструктажа на рабочем месте</t>
  </si>
  <si>
    <r>
      <t xml:space="preserve">Визуальное </t>
    </r>
    <r>
      <rPr>
        <b/>
        <sz val="14"/>
        <color theme="1"/>
        <rFont val="Times New Roman"/>
        <family val="1"/>
        <charset val="204"/>
      </rPr>
      <t>обследование состояния
спортивного сооружения (спортзала)</t>
    </r>
  </si>
  <si>
    <t>Все крепления игрового оборудования обеспечивают его безопасность,
в т. ч.:</t>
  </si>
  <si>
    <t>Удмуртская республиканская организация Профсоюза работников народного образования и науки РФ</t>
  </si>
  <si>
    <t>Векшин В.В.</t>
  </si>
  <si>
    <t>Валеев Р.А.</t>
  </si>
  <si>
    <t>вед. специалист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</si>
</sst>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0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7" fillId="0" borderId="0" xfId="1" applyNumberFormat="1" applyFont="1" applyFill="1" applyBorder="1" applyAlignment="1" applyProtection="1">
      <alignment vertical="top"/>
    </xf>
    <xf numFmtId="49" fontId="18" fillId="0" borderId="3" xfId="0" applyNumberFormat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1" applyNumberFormat="1" applyFont="1" applyFill="1" applyBorder="1" applyAlignment="1" applyProtection="1">
      <alignment horizontal="center" vertical="center"/>
    </xf>
    <xf numFmtId="0" fontId="22" fillId="0" borderId="0" xfId="1" applyNumberFormat="1" applyFont="1" applyFill="1" applyBorder="1" applyAlignment="1" applyProtection="1">
      <alignment horizontal="left" vertical="center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1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5" fillId="0" borderId="2" xfId="0" applyFont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center" vertical="top"/>
    </xf>
    <xf numFmtId="0" fontId="24" fillId="0" borderId="0" xfId="0" applyFont="1" applyBorder="1" applyAlignment="1" applyProtection="1">
      <alignment horizontal="center" vertical="top"/>
    </xf>
    <xf numFmtId="14" fontId="25" fillId="0" borderId="2" xfId="1" applyNumberFormat="1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49" fontId="5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28" fillId="0" borderId="0" xfId="1" applyFont="1"/>
    <xf numFmtId="0" fontId="29" fillId="0" borderId="0" xfId="0" applyFont="1"/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11" xfId="0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0" fillId="0" borderId="14" xfId="0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7" xfId="0" applyBorder="1" applyProtection="1">
      <protection locked="0"/>
    </xf>
    <xf numFmtId="0" fontId="6" fillId="0" borderId="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5" fillId="0" borderId="6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 applyProtection="1">
      <alignment vertical="center"/>
      <protection locked="0"/>
    </xf>
    <xf numFmtId="16" fontId="0" fillId="0" borderId="19" xfId="0" applyNumberForma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0" fillId="0" borderId="21" xfId="0" applyBorder="1" applyProtection="1">
      <protection locked="0"/>
    </xf>
    <xf numFmtId="0" fontId="0" fillId="0" borderId="19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8"/>
  <sheetViews>
    <sheetView tabSelected="1" topLeftCell="A112" zoomScale="120" zoomScaleNormal="120" workbookViewId="0">
      <selection activeCell="D69" sqref="D69:D79"/>
    </sheetView>
  </sheetViews>
  <sheetFormatPr defaultRowHeight="15"/>
  <cols>
    <col min="1" max="1" width="4.85546875" customWidth="1"/>
    <col min="2" max="2" width="10.85546875" bestFit="1" customWidth="1"/>
    <col min="3" max="3" width="71.140625" customWidth="1"/>
    <col min="5" max="5" width="5.7109375" hidden="1" customWidth="1"/>
    <col min="6" max="6" width="5.7109375" customWidth="1"/>
    <col min="8" max="8" width="5" style="2" customWidth="1"/>
    <col min="9" max="9" width="12.140625" customWidth="1"/>
  </cols>
  <sheetData>
    <row r="1" spans="1:9" ht="21">
      <c r="B1" s="3"/>
      <c r="C1" s="4" t="s">
        <v>72</v>
      </c>
      <c r="E1" s="2"/>
    </row>
    <row r="2" spans="1:9" ht="18.75">
      <c r="B2" s="3"/>
      <c r="C2" s="63" t="s">
        <v>73</v>
      </c>
      <c r="E2" s="2"/>
      <c r="F2" s="9"/>
      <c r="I2" s="9"/>
    </row>
    <row r="3" spans="1:9" ht="15.75">
      <c r="B3" s="3"/>
      <c r="C3" s="5" t="s">
        <v>222</v>
      </c>
      <c r="D3" s="17"/>
      <c r="E3" s="2"/>
    </row>
    <row r="4" spans="1:9" ht="67.5" customHeight="1">
      <c r="B4" s="3"/>
      <c r="C4" s="66" t="s">
        <v>74</v>
      </c>
      <c r="D4" s="78" t="s">
        <v>240</v>
      </c>
      <c r="E4" s="2"/>
    </row>
    <row r="5" spans="1:9" ht="15.75" customHeight="1">
      <c r="B5" s="79"/>
      <c r="C5" s="79"/>
      <c r="D5" s="78"/>
      <c r="E5" s="2"/>
    </row>
    <row r="6" spans="1:9" ht="15.75" customHeight="1">
      <c r="B6" s="79"/>
      <c r="C6" s="79"/>
      <c r="D6" s="78"/>
      <c r="E6" s="10"/>
      <c r="F6" s="11"/>
      <c r="H6" s="10"/>
      <c r="I6" s="11"/>
    </row>
    <row r="7" spans="1:9" ht="29.25" customHeight="1">
      <c r="B7" s="77" t="s">
        <v>242</v>
      </c>
      <c r="C7" s="77"/>
      <c r="D7" s="78"/>
      <c r="E7" s="12"/>
      <c r="F7" s="7"/>
      <c r="H7" s="12"/>
      <c r="I7" s="7"/>
    </row>
    <row r="8" spans="1:9" ht="16.5" thickBot="1">
      <c r="A8" s="8"/>
      <c r="B8" s="68"/>
      <c r="C8" s="69" t="s">
        <v>246</v>
      </c>
      <c r="D8" s="78"/>
      <c r="E8" s="10">
        <f>COUNTA(C8)</f>
        <v>1</v>
      </c>
      <c r="F8" s="11" t="str">
        <f>IF(E8=1," ","Не заполнено")</f>
        <v xml:space="preserve"> </v>
      </c>
      <c r="H8" s="10"/>
      <c r="I8" s="11"/>
    </row>
    <row r="9" spans="1:9" ht="21.75" customHeight="1" thickBot="1">
      <c r="B9" s="76" t="s">
        <v>241</v>
      </c>
      <c r="C9" s="62" t="s">
        <v>238</v>
      </c>
      <c r="D9" s="64">
        <v>80</v>
      </c>
      <c r="E9" s="10">
        <f>COUNTA(D9)</f>
        <v>1</v>
      </c>
      <c r="F9" s="11" t="str">
        <f>IF(E9=1," ","Не заполнено")</f>
        <v xml:space="preserve"> </v>
      </c>
      <c r="H9" s="10"/>
      <c r="I9" s="11"/>
    </row>
    <row r="10" spans="1:9" ht="38.25" thickBot="1">
      <c r="B10" s="56" t="s">
        <v>91</v>
      </c>
      <c r="C10" s="62" t="s">
        <v>90</v>
      </c>
      <c r="D10" s="41" t="s">
        <v>71</v>
      </c>
      <c r="E10" s="10"/>
      <c r="F10" s="11"/>
    </row>
    <row r="11" spans="1:9" ht="47.25">
      <c r="B11" s="51" t="s">
        <v>92</v>
      </c>
      <c r="C11" s="35" t="s">
        <v>213</v>
      </c>
      <c r="D11" s="36">
        <v>65</v>
      </c>
      <c r="E11" s="10">
        <f t="shared" ref="E11:E72" si="0">COUNTA(D11)</f>
        <v>1</v>
      </c>
      <c r="F11" s="11" t="str">
        <f t="shared" ref="F11:F71" si="1">IF(E11=1," ","Не заполнено")</f>
        <v xml:space="preserve"> </v>
      </c>
      <c r="H11" s="10"/>
      <c r="I11" s="11"/>
    </row>
    <row r="12" spans="1:9" ht="48" thickBot="1">
      <c r="B12" s="52" t="s">
        <v>93</v>
      </c>
      <c r="C12" s="44" t="s">
        <v>214</v>
      </c>
      <c r="D12" s="43">
        <v>79</v>
      </c>
      <c r="E12" s="10">
        <f t="shared" si="0"/>
        <v>1</v>
      </c>
      <c r="F12" s="11" t="str">
        <f t="shared" si="1"/>
        <v xml:space="preserve"> </v>
      </c>
      <c r="H12" s="10"/>
      <c r="I12" s="11"/>
    </row>
    <row r="13" spans="1:9" ht="16.5" thickBot="1">
      <c r="B13" s="50" t="s">
        <v>94</v>
      </c>
      <c r="C13" s="45" t="s">
        <v>215</v>
      </c>
      <c r="D13" s="41" t="s">
        <v>71</v>
      </c>
      <c r="E13" s="10"/>
      <c r="F13" s="11"/>
      <c r="H13" s="10"/>
      <c r="I13" s="11"/>
    </row>
    <row r="14" spans="1:9" ht="15.75">
      <c r="B14" s="51" t="s">
        <v>95</v>
      </c>
      <c r="C14" s="35" t="s">
        <v>216</v>
      </c>
      <c r="D14" s="36">
        <v>80</v>
      </c>
      <c r="E14" s="10">
        <f t="shared" si="0"/>
        <v>1</v>
      </c>
      <c r="F14" s="11" t="str">
        <f t="shared" si="1"/>
        <v xml:space="preserve"> </v>
      </c>
      <c r="H14" s="10"/>
      <c r="I14" s="11"/>
    </row>
    <row r="15" spans="1:9" ht="15.75">
      <c r="B15" s="53" t="s">
        <v>96</v>
      </c>
      <c r="C15" s="67" t="s">
        <v>243</v>
      </c>
      <c r="D15" s="37">
        <v>80</v>
      </c>
      <c r="E15" s="10">
        <f t="shared" si="0"/>
        <v>1</v>
      </c>
      <c r="F15" s="11" t="str">
        <f t="shared" si="1"/>
        <v xml:space="preserve"> </v>
      </c>
      <c r="H15" s="10"/>
      <c r="I15" s="11"/>
    </row>
    <row r="16" spans="1:9" ht="47.25">
      <c r="B16" s="53" t="s">
        <v>97</v>
      </c>
      <c r="C16" s="32" t="s">
        <v>217</v>
      </c>
      <c r="D16" s="37">
        <v>77</v>
      </c>
      <c r="E16" s="10">
        <f t="shared" si="0"/>
        <v>1</v>
      </c>
      <c r="F16" s="11" t="str">
        <f t="shared" si="1"/>
        <v xml:space="preserve"> </v>
      </c>
      <c r="H16" s="10"/>
      <c r="I16" s="11"/>
    </row>
    <row r="17" spans="2:9" ht="15.75">
      <c r="B17" s="53" t="s">
        <v>98</v>
      </c>
      <c r="C17" s="32" t="s">
        <v>218</v>
      </c>
      <c r="D17" s="37">
        <v>80</v>
      </c>
      <c r="E17" s="10">
        <f t="shared" si="0"/>
        <v>1</v>
      </c>
      <c r="F17" s="11" t="str">
        <f t="shared" si="1"/>
        <v xml:space="preserve"> </v>
      </c>
      <c r="H17" s="10"/>
      <c r="I17" s="11"/>
    </row>
    <row r="18" spans="2:9" ht="31.5">
      <c r="B18" s="53" t="s">
        <v>99</v>
      </c>
      <c r="C18" s="32" t="s">
        <v>220</v>
      </c>
      <c r="D18" s="37">
        <v>80</v>
      </c>
      <c r="E18" s="10">
        <f t="shared" si="0"/>
        <v>1</v>
      </c>
      <c r="F18" s="11" t="str">
        <f t="shared" si="1"/>
        <v xml:space="preserve"> </v>
      </c>
      <c r="H18" s="10"/>
      <c r="I18" s="11"/>
    </row>
    <row r="19" spans="2:9" ht="47.25">
      <c r="B19" s="53" t="s">
        <v>100</v>
      </c>
      <c r="C19" s="32" t="s">
        <v>219</v>
      </c>
      <c r="D19" s="37">
        <v>80</v>
      </c>
      <c r="E19" s="10">
        <f t="shared" si="0"/>
        <v>1</v>
      </c>
      <c r="F19" s="11" t="str">
        <f t="shared" si="1"/>
        <v xml:space="preserve"> </v>
      </c>
      <c r="H19" s="10"/>
      <c r="I19" s="11"/>
    </row>
    <row r="20" spans="2:9" ht="32.25" thickBot="1">
      <c r="B20" s="52" t="s">
        <v>101</v>
      </c>
      <c r="C20" s="46" t="s">
        <v>221</v>
      </c>
      <c r="D20" s="43">
        <v>80</v>
      </c>
      <c r="E20" s="10">
        <f t="shared" si="0"/>
        <v>1</v>
      </c>
      <c r="F20" s="11" t="str">
        <f t="shared" si="1"/>
        <v xml:space="preserve"> </v>
      </c>
      <c r="H20" s="10"/>
      <c r="I20" s="11"/>
    </row>
    <row r="21" spans="2:9" ht="38.25" thickBot="1">
      <c r="B21" s="54" t="s">
        <v>102</v>
      </c>
      <c r="C21" s="61" t="s">
        <v>244</v>
      </c>
      <c r="D21" s="41" t="s">
        <v>71</v>
      </c>
      <c r="E21" s="10"/>
      <c r="F21" s="11"/>
      <c r="H21" s="10"/>
      <c r="I21" s="11"/>
    </row>
    <row r="22" spans="2:9" ht="15.75">
      <c r="B22" s="73" t="s">
        <v>103</v>
      </c>
      <c r="C22" s="74" t="s">
        <v>0</v>
      </c>
      <c r="D22" s="75" t="s">
        <v>71</v>
      </c>
      <c r="E22" s="10"/>
      <c r="F22" s="11"/>
      <c r="H22" s="10"/>
      <c r="I22" s="11"/>
    </row>
    <row r="23" spans="2:9" ht="15.75">
      <c r="B23" s="53" t="s">
        <v>104</v>
      </c>
      <c r="C23" s="32" t="s">
        <v>1</v>
      </c>
      <c r="D23" s="36">
        <v>20</v>
      </c>
      <c r="E23" s="10">
        <f t="shared" si="0"/>
        <v>1</v>
      </c>
      <c r="F23" s="11" t="str">
        <f t="shared" si="1"/>
        <v xml:space="preserve"> </v>
      </c>
      <c r="H23" s="10"/>
      <c r="I23" s="11"/>
    </row>
    <row r="24" spans="2:9" ht="15.75">
      <c r="B24" s="53" t="s">
        <v>105</v>
      </c>
      <c r="C24" s="32" t="s">
        <v>2</v>
      </c>
      <c r="D24" s="37">
        <v>13</v>
      </c>
      <c r="E24" s="10">
        <f t="shared" si="0"/>
        <v>1</v>
      </c>
      <c r="F24" s="11" t="str">
        <f t="shared" si="1"/>
        <v xml:space="preserve"> </v>
      </c>
      <c r="H24" s="10"/>
      <c r="I24" s="11"/>
    </row>
    <row r="25" spans="2:9" ht="15.75">
      <c r="B25" s="53" t="s">
        <v>106</v>
      </c>
      <c r="C25" s="32" t="s">
        <v>3</v>
      </c>
      <c r="D25" s="37">
        <v>15</v>
      </c>
      <c r="E25" s="10">
        <f t="shared" si="0"/>
        <v>1</v>
      </c>
      <c r="F25" s="11" t="str">
        <f t="shared" si="1"/>
        <v xml:space="preserve"> </v>
      </c>
      <c r="H25" s="10"/>
      <c r="I25" s="11"/>
    </row>
    <row r="26" spans="2:9" ht="15.75">
      <c r="B26" s="57" t="s">
        <v>107</v>
      </c>
      <c r="C26" s="34" t="s">
        <v>4</v>
      </c>
      <c r="D26" s="38" t="s">
        <v>71</v>
      </c>
      <c r="E26" s="10"/>
      <c r="F26" s="11"/>
      <c r="H26" s="10"/>
      <c r="I26" s="11"/>
    </row>
    <row r="27" spans="2:9" ht="15.75">
      <c r="B27" s="53" t="s">
        <v>108</v>
      </c>
      <c r="C27" s="32" t="s">
        <v>1</v>
      </c>
      <c r="D27" s="37">
        <v>11</v>
      </c>
      <c r="E27" s="10">
        <f t="shared" si="0"/>
        <v>1</v>
      </c>
      <c r="F27" s="11" t="str">
        <f t="shared" si="1"/>
        <v xml:space="preserve"> </v>
      </c>
      <c r="H27" s="10"/>
      <c r="I27" s="11"/>
    </row>
    <row r="28" spans="2:9" ht="15.75">
      <c r="B28" s="53" t="s">
        <v>109</v>
      </c>
      <c r="C28" s="32" t="s">
        <v>5</v>
      </c>
      <c r="D28" s="37">
        <v>11</v>
      </c>
      <c r="E28" s="10">
        <f t="shared" si="0"/>
        <v>1</v>
      </c>
      <c r="F28" s="11" t="str">
        <f t="shared" si="1"/>
        <v xml:space="preserve"> </v>
      </c>
      <c r="H28" s="10"/>
      <c r="I28" s="11"/>
    </row>
    <row r="29" spans="2:9" ht="15.75">
      <c r="B29" s="53" t="s">
        <v>110</v>
      </c>
      <c r="C29" s="32" t="s">
        <v>6</v>
      </c>
      <c r="D29" s="37">
        <v>10</v>
      </c>
      <c r="E29" s="10">
        <f t="shared" si="0"/>
        <v>1</v>
      </c>
      <c r="F29" s="11" t="str">
        <f t="shared" si="1"/>
        <v xml:space="preserve"> </v>
      </c>
      <c r="H29" s="10"/>
      <c r="I29" s="11"/>
    </row>
    <row r="30" spans="2:9" ht="15.75">
      <c r="B30" s="53" t="s">
        <v>111</v>
      </c>
      <c r="C30" s="32" t="s">
        <v>7</v>
      </c>
      <c r="D30" s="37">
        <v>12</v>
      </c>
      <c r="E30" s="10">
        <f t="shared" si="0"/>
        <v>1</v>
      </c>
      <c r="F30" s="11" t="str">
        <f t="shared" si="1"/>
        <v xml:space="preserve"> </v>
      </c>
      <c r="H30" s="10"/>
      <c r="I30" s="11"/>
    </row>
    <row r="31" spans="2:9" ht="15.75">
      <c r="B31" s="53" t="s">
        <v>112</v>
      </c>
      <c r="C31" s="34" t="s">
        <v>8</v>
      </c>
      <c r="D31" s="38" t="s">
        <v>71</v>
      </c>
      <c r="E31" s="10"/>
      <c r="F31" s="11"/>
      <c r="H31" s="10"/>
      <c r="I31" s="11"/>
    </row>
    <row r="32" spans="2:9" ht="15.75">
      <c r="B32" s="58" t="s">
        <v>113</v>
      </c>
      <c r="C32" s="32" t="s">
        <v>9</v>
      </c>
      <c r="D32" s="37">
        <v>11</v>
      </c>
      <c r="E32" s="10">
        <f t="shared" si="0"/>
        <v>1</v>
      </c>
      <c r="F32" s="11" t="str">
        <f t="shared" si="1"/>
        <v xml:space="preserve"> </v>
      </c>
      <c r="H32" s="10"/>
      <c r="I32" s="11"/>
    </row>
    <row r="33" spans="2:9" ht="15.75">
      <c r="B33" s="53" t="s">
        <v>114</v>
      </c>
      <c r="C33" s="32" t="s">
        <v>10</v>
      </c>
      <c r="D33" s="37">
        <v>9</v>
      </c>
      <c r="E33" s="10">
        <f t="shared" si="0"/>
        <v>1</v>
      </c>
      <c r="F33" s="11" t="str">
        <f t="shared" si="1"/>
        <v xml:space="preserve"> </v>
      </c>
      <c r="H33" s="10"/>
      <c r="I33" s="11"/>
    </row>
    <row r="34" spans="2:9" ht="16.5" thickBot="1">
      <c r="B34" s="52" t="s">
        <v>115</v>
      </c>
      <c r="C34" s="46" t="s">
        <v>11</v>
      </c>
      <c r="D34" s="43">
        <v>10</v>
      </c>
      <c r="E34" s="10">
        <f t="shared" si="0"/>
        <v>1</v>
      </c>
      <c r="F34" s="11" t="str">
        <f t="shared" si="1"/>
        <v xml:space="preserve"> </v>
      </c>
      <c r="H34" s="10"/>
      <c r="I34" s="11"/>
    </row>
    <row r="35" spans="2:9" ht="36" customHeight="1" thickBot="1">
      <c r="B35" s="54" t="s">
        <v>116</v>
      </c>
      <c r="C35" s="60" t="s">
        <v>141</v>
      </c>
      <c r="D35" s="41" t="s">
        <v>71</v>
      </c>
      <c r="E35" s="10"/>
      <c r="F35" s="11"/>
      <c r="H35" s="10"/>
      <c r="I35" s="11"/>
    </row>
    <row r="36" spans="2:9" ht="15.75">
      <c r="B36" s="70" t="s">
        <v>117</v>
      </c>
      <c r="C36" s="71" t="s">
        <v>58</v>
      </c>
      <c r="D36" s="72">
        <v>16</v>
      </c>
      <c r="E36" s="10">
        <f t="shared" si="0"/>
        <v>1</v>
      </c>
      <c r="F36" s="11" t="str">
        <f t="shared" si="1"/>
        <v xml:space="preserve"> </v>
      </c>
      <c r="H36" s="10"/>
      <c r="I36" s="11"/>
    </row>
    <row r="37" spans="2:9" ht="31.5">
      <c r="B37" s="53" t="s">
        <v>118</v>
      </c>
      <c r="C37" s="32" t="s">
        <v>12</v>
      </c>
      <c r="D37" s="43">
        <v>80</v>
      </c>
      <c r="E37" s="10">
        <f t="shared" si="0"/>
        <v>1</v>
      </c>
      <c r="F37" s="11" t="str">
        <f t="shared" si="1"/>
        <v xml:space="preserve"> </v>
      </c>
      <c r="H37" s="10"/>
      <c r="I37" s="11"/>
    </row>
    <row r="38" spans="2:9" ht="15.75">
      <c r="B38" s="53" t="s">
        <v>119</v>
      </c>
      <c r="C38" s="42" t="s">
        <v>59</v>
      </c>
      <c r="D38" s="38" t="s">
        <v>71</v>
      </c>
      <c r="E38" s="10"/>
      <c r="F38" s="11"/>
      <c r="H38" s="10"/>
      <c r="I38" s="11"/>
    </row>
    <row r="39" spans="2:9" ht="15.75">
      <c r="B39" s="53" t="s">
        <v>120</v>
      </c>
      <c r="C39" s="32" t="s">
        <v>60</v>
      </c>
      <c r="D39" s="36">
        <v>16</v>
      </c>
      <c r="E39" s="10">
        <f t="shared" si="0"/>
        <v>1</v>
      </c>
      <c r="F39" s="11" t="str">
        <f t="shared" si="1"/>
        <v xml:space="preserve"> </v>
      </c>
      <c r="H39" s="10"/>
      <c r="I39" s="11"/>
    </row>
    <row r="40" spans="2:9" ht="15.75">
      <c r="B40" s="53" t="s">
        <v>121</v>
      </c>
      <c r="C40" s="32" t="s">
        <v>61</v>
      </c>
      <c r="D40" s="37">
        <v>19</v>
      </c>
      <c r="E40" s="10">
        <f t="shared" si="0"/>
        <v>1</v>
      </c>
      <c r="F40" s="11" t="str">
        <f t="shared" si="1"/>
        <v xml:space="preserve"> </v>
      </c>
      <c r="H40" s="10"/>
      <c r="I40" s="11"/>
    </row>
    <row r="41" spans="2:9" ht="15.75">
      <c r="B41" s="53" t="s">
        <v>122</v>
      </c>
      <c r="C41" s="32" t="s">
        <v>62</v>
      </c>
      <c r="D41" s="37">
        <v>13</v>
      </c>
      <c r="E41" s="10">
        <f t="shared" si="0"/>
        <v>1</v>
      </c>
      <c r="F41" s="11" t="str">
        <f t="shared" si="1"/>
        <v xml:space="preserve"> </v>
      </c>
      <c r="H41" s="10"/>
      <c r="I41" s="11"/>
    </row>
    <row r="42" spans="2:9" ht="15.75">
      <c r="B42" s="53" t="s">
        <v>123</v>
      </c>
      <c r="C42" s="32" t="s">
        <v>223</v>
      </c>
      <c r="D42" s="37">
        <v>25</v>
      </c>
      <c r="E42" s="10">
        <f t="shared" si="0"/>
        <v>1</v>
      </c>
      <c r="F42" s="11" t="str">
        <f t="shared" si="1"/>
        <v xml:space="preserve"> </v>
      </c>
      <c r="H42" s="10"/>
      <c r="I42" s="11"/>
    </row>
    <row r="43" spans="2:9" ht="31.5">
      <c r="B43" s="53" t="s">
        <v>124</v>
      </c>
      <c r="C43" s="32" t="s">
        <v>224</v>
      </c>
      <c r="D43" s="37">
        <v>16</v>
      </c>
      <c r="E43" s="10">
        <f t="shared" si="0"/>
        <v>1</v>
      </c>
      <c r="F43" s="11" t="str">
        <f t="shared" si="1"/>
        <v xml:space="preserve"> </v>
      </c>
      <c r="H43" s="10"/>
      <c r="I43" s="11"/>
    </row>
    <row r="44" spans="2:9" ht="31.5">
      <c r="B44" s="53" t="s">
        <v>125</v>
      </c>
      <c r="C44" s="32" t="s">
        <v>63</v>
      </c>
      <c r="D44" s="37">
        <v>23</v>
      </c>
      <c r="E44" s="10">
        <f t="shared" si="0"/>
        <v>1</v>
      </c>
      <c r="F44" s="11" t="str">
        <f t="shared" si="1"/>
        <v xml:space="preserve"> </v>
      </c>
      <c r="H44" s="10"/>
      <c r="I44" s="11"/>
    </row>
    <row r="45" spans="2:9" ht="31.5">
      <c r="B45" s="53" t="s">
        <v>126</v>
      </c>
      <c r="C45" s="32" t="s">
        <v>64</v>
      </c>
      <c r="D45" s="37">
        <v>21</v>
      </c>
      <c r="E45" s="10">
        <f t="shared" si="0"/>
        <v>1</v>
      </c>
      <c r="F45" s="11" t="str">
        <f t="shared" si="1"/>
        <v xml:space="preserve"> </v>
      </c>
      <c r="H45" s="10"/>
      <c r="I45" s="11"/>
    </row>
    <row r="46" spans="2:9" ht="31.5">
      <c r="B46" s="53" t="s">
        <v>127</v>
      </c>
      <c r="C46" s="32" t="s">
        <v>65</v>
      </c>
      <c r="D46" s="37">
        <v>17</v>
      </c>
      <c r="E46" s="10">
        <f t="shared" si="0"/>
        <v>1</v>
      </c>
      <c r="F46" s="11" t="str">
        <f t="shared" si="1"/>
        <v xml:space="preserve"> </v>
      </c>
      <c r="H46" s="10"/>
      <c r="I46" s="11"/>
    </row>
    <row r="47" spans="2:9" ht="31.5">
      <c r="B47" s="53" t="s">
        <v>128</v>
      </c>
      <c r="C47" s="32" t="s">
        <v>66</v>
      </c>
      <c r="D47" s="37">
        <v>17</v>
      </c>
      <c r="E47" s="10">
        <f t="shared" si="0"/>
        <v>1</v>
      </c>
      <c r="F47" s="11" t="str">
        <f t="shared" si="1"/>
        <v xml:space="preserve"> </v>
      </c>
      <c r="H47" s="10"/>
      <c r="I47" s="11"/>
    </row>
    <row r="48" spans="2:9" ht="31.5">
      <c r="B48" s="53" t="s">
        <v>129</v>
      </c>
      <c r="C48" s="32" t="s">
        <v>225</v>
      </c>
      <c r="D48" s="37">
        <v>21</v>
      </c>
      <c r="E48" s="10">
        <f t="shared" si="0"/>
        <v>1</v>
      </c>
      <c r="F48" s="11" t="str">
        <f t="shared" si="1"/>
        <v xml:space="preserve"> </v>
      </c>
      <c r="H48" s="10"/>
      <c r="I48" s="11"/>
    </row>
    <row r="49" spans="2:9" ht="15.75">
      <c r="B49" s="53" t="s">
        <v>130</v>
      </c>
      <c r="C49" s="32" t="s">
        <v>67</v>
      </c>
      <c r="D49" s="37">
        <v>16</v>
      </c>
      <c r="E49" s="10">
        <f t="shared" si="0"/>
        <v>1</v>
      </c>
      <c r="F49" s="11" t="str">
        <f t="shared" si="1"/>
        <v xml:space="preserve"> </v>
      </c>
      <c r="H49" s="10"/>
      <c r="I49" s="11"/>
    </row>
    <row r="50" spans="2:9" ht="31.5">
      <c r="B50" s="53" t="s">
        <v>131</v>
      </c>
      <c r="C50" s="32" t="s">
        <v>68</v>
      </c>
      <c r="D50" s="37">
        <v>46</v>
      </c>
      <c r="E50" s="10">
        <f t="shared" si="0"/>
        <v>1</v>
      </c>
      <c r="F50" s="11" t="str">
        <f t="shared" si="1"/>
        <v xml:space="preserve"> </v>
      </c>
      <c r="H50" s="10"/>
      <c r="I50" s="11"/>
    </row>
    <row r="51" spans="2:9" ht="15.75">
      <c r="B51" s="53" t="s">
        <v>132</v>
      </c>
      <c r="C51" s="32" t="s">
        <v>69</v>
      </c>
      <c r="D51" s="37">
        <v>16</v>
      </c>
      <c r="E51" s="10">
        <f t="shared" si="0"/>
        <v>1</v>
      </c>
      <c r="F51" s="11" t="str">
        <f t="shared" si="1"/>
        <v xml:space="preserve"> </v>
      </c>
      <c r="H51" s="10"/>
      <c r="I51" s="11"/>
    </row>
    <row r="52" spans="2:9" ht="32.25" thickBot="1">
      <c r="B52" s="55" t="s">
        <v>133</v>
      </c>
      <c r="C52" s="39" t="s">
        <v>70</v>
      </c>
      <c r="D52" s="40">
        <v>20</v>
      </c>
      <c r="E52" s="10">
        <f t="shared" si="0"/>
        <v>1</v>
      </c>
      <c r="F52" s="11" t="str">
        <f t="shared" si="1"/>
        <v xml:space="preserve"> </v>
      </c>
      <c r="H52" s="10"/>
      <c r="I52" s="11"/>
    </row>
    <row r="53" spans="2:9" ht="61.5" thickBot="1">
      <c r="B53" s="54" t="s">
        <v>117</v>
      </c>
      <c r="C53" s="60" t="s">
        <v>140</v>
      </c>
      <c r="D53" s="41" t="s">
        <v>71</v>
      </c>
      <c r="E53" s="10"/>
      <c r="F53" s="11"/>
      <c r="H53" s="10"/>
      <c r="I53" s="11"/>
    </row>
    <row r="54" spans="2:9" ht="31.5">
      <c r="B54" s="51" t="s">
        <v>134</v>
      </c>
      <c r="C54" s="65" t="s">
        <v>239</v>
      </c>
      <c r="D54" s="36">
        <v>0</v>
      </c>
      <c r="E54" s="10">
        <f t="shared" si="0"/>
        <v>1</v>
      </c>
      <c r="F54" s="11" t="str">
        <f t="shared" si="1"/>
        <v xml:space="preserve"> </v>
      </c>
      <c r="H54" s="10"/>
      <c r="I54" s="11"/>
    </row>
    <row r="55" spans="2:9" ht="31.5">
      <c r="B55" s="53" t="s">
        <v>135</v>
      </c>
      <c r="C55" s="32" t="s">
        <v>227</v>
      </c>
      <c r="D55" s="37">
        <v>0</v>
      </c>
      <c r="E55" s="10">
        <f t="shared" si="0"/>
        <v>1</v>
      </c>
      <c r="F55" s="11" t="str">
        <f t="shared" si="1"/>
        <v xml:space="preserve"> </v>
      </c>
      <c r="I55" s="13"/>
    </row>
    <row r="56" spans="2:9" ht="31.5">
      <c r="B56" s="53" t="s">
        <v>136</v>
      </c>
      <c r="C56" s="32" t="s">
        <v>226</v>
      </c>
      <c r="D56" s="37">
        <v>0</v>
      </c>
      <c r="E56" s="10">
        <f t="shared" si="0"/>
        <v>1</v>
      </c>
      <c r="F56" s="11" t="str">
        <f t="shared" si="1"/>
        <v xml:space="preserve"> </v>
      </c>
      <c r="H56" s="10"/>
      <c r="I56" s="11"/>
    </row>
    <row r="57" spans="2:9" ht="31.5">
      <c r="B57" s="59" t="s">
        <v>137</v>
      </c>
      <c r="C57" s="33" t="s">
        <v>228</v>
      </c>
      <c r="D57" s="37">
        <v>0</v>
      </c>
      <c r="E57" s="10">
        <f t="shared" si="0"/>
        <v>1</v>
      </c>
      <c r="F57" s="11" t="str">
        <f t="shared" si="1"/>
        <v xml:space="preserve"> </v>
      </c>
      <c r="H57" s="10"/>
      <c r="I57" s="11"/>
    </row>
    <row r="58" spans="2:9" ht="31.5">
      <c r="B58" s="53" t="s">
        <v>138</v>
      </c>
      <c r="C58" s="32" t="s">
        <v>229</v>
      </c>
      <c r="D58" s="37">
        <v>0</v>
      </c>
      <c r="E58" s="10">
        <f t="shared" si="0"/>
        <v>1</v>
      </c>
      <c r="F58" s="11" t="str">
        <f t="shared" si="1"/>
        <v xml:space="preserve"> </v>
      </c>
      <c r="H58" s="10"/>
      <c r="I58" s="11"/>
    </row>
    <row r="59" spans="2:9" ht="48" thickBot="1">
      <c r="B59" s="52" t="s">
        <v>139</v>
      </c>
      <c r="C59" s="46" t="s">
        <v>212</v>
      </c>
      <c r="D59" s="43">
        <v>0</v>
      </c>
      <c r="E59" s="10">
        <f t="shared" si="0"/>
        <v>1</v>
      </c>
      <c r="F59" s="11" t="str">
        <f t="shared" si="1"/>
        <v xml:space="preserve"> </v>
      </c>
      <c r="H59" s="10"/>
      <c r="I59" s="11"/>
    </row>
    <row r="60" spans="2:9" ht="21" thickBot="1">
      <c r="B60" s="54" t="s">
        <v>142</v>
      </c>
      <c r="C60" s="47" t="s">
        <v>150</v>
      </c>
      <c r="D60" s="41" t="s">
        <v>71</v>
      </c>
      <c r="E60" s="10"/>
      <c r="F60" s="11"/>
      <c r="H60" s="10"/>
      <c r="I60" s="11"/>
    </row>
    <row r="61" spans="2:9" ht="31.5">
      <c r="B61" s="51" t="s">
        <v>144</v>
      </c>
      <c r="C61" s="35" t="s">
        <v>230</v>
      </c>
      <c r="D61" s="36">
        <v>22</v>
      </c>
      <c r="E61" s="10">
        <f t="shared" si="0"/>
        <v>1</v>
      </c>
      <c r="F61" s="11" t="str">
        <f t="shared" si="1"/>
        <v xml:space="preserve"> </v>
      </c>
      <c r="H61" s="10"/>
      <c r="I61" s="11"/>
    </row>
    <row r="62" spans="2:9" ht="31.5">
      <c r="B62" s="53" t="s">
        <v>145</v>
      </c>
      <c r="C62" s="33" t="s">
        <v>231</v>
      </c>
      <c r="D62" s="37">
        <v>18</v>
      </c>
      <c r="E62" s="10">
        <f t="shared" si="0"/>
        <v>1</v>
      </c>
      <c r="F62" s="11" t="str">
        <f t="shared" si="1"/>
        <v xml:space="preserve"> </v>
      </c>
      <c r="H62" s="10"/>
      <c r="I62" s="11"/>
    </row>
    <row r="63" spans="2:9" ht="47.25">
      <c r="B63" s="53" t="s">
        <v>146</v>
      </c>
      <c r="C63" s="33" t="s">
        <v>232</v>
      </c>
      <c r="D63" s="37">
        <v>24</v>
      </c>
      <c r="E63" s="10">
        <f t="shared" si="0"/>
        <v>1</v>
      </c>
      <c r="F63" s="11" t="str">
        <f t="shared" si="1"/>
        <v xml:space="preserve"> </v>
      </c>
      <c r="H63" s="10"/>
      <c r="I63" s="11"/>
    </row>
    <row r="64" spans="2:9" ht="47.25">
      <c r="B64" s="53" t="s">
        <v>147</v>
      </c>
      <c r="C64" s="33" t="s">
        <v>211</v>
      </c>
      <c r="D64" s="37">
        <v>23</v>
      </c>
      <c r="E64" s="10">
        <f t="shared" si="0"/>
        <v>1</v>
      </c>
      <c r="F64" s="11" t="str">
        <f t="shared" si="1"/>
        <v xml:space="preserve"> </v>
      </c>
    </row>
    <row r="65" spans="2:9" ht="31.5">
      <c r="B65" s="53" t="s">
        <v>148</v>
      </c>
      <c r="C65" s="33" t="s">
        <v>233</v>
      </c>
      <c r="D65" s="37">
        <v>16</v>
      </c>
      <c r="E65" s="10">
        <f t="shared" si="0"/>
        <v>1</v>
      </c>
      <c r="F65" s="11" t="str">
        <f t="shared" si="1"/>
        <v xml:space="preserve"> </v>
      </c>
      <c r="H65" s="10"/>
      <c r="I65" s="11"/>
    </row>
    <row r="66" spans="2:9" ht="32.25" thickBot="1">
      <c r="B66" s="52" t="s">
        <v>149</v>
      </c>
      <c r="C66" s="46" t="s">
        <v>210</v>
      </c>
      <c r="D66" s="43">
        <v>6</v>
      </c>
      <c r="E66" s="10">
        <f t="shared" si="0"/>
        <v>1</v>
      </c>
      <c r="F66" s="11" t="str">
        <f t="shared" si="1"/>
        <v xml:space="preserve"> </v>
      </c>
      <c r="H66" s="10"/>
      <c r="I66" s="11"/>
    </row>
    <row r="67" spans="2:9" ht="21" thickBot="1">
      <c r="B67" s="54" t="s">
        <v>143</v>
      </c>
      <c r="C67" s="60" t="s">
        <v>151</v>
      </c>
      <c r="D67" s="41" t="s">
        <v>71</v>
      </c>
      <c r="E67" s="10"/>
      <c r="F67" s="11"/>
      <c r="H67" s="10"/>
      <c r="I67" s="11"/>
    </row>
    <row r="68" spans="2:9" ht="16.5" thickBot="1">
      <c r="B68" s="51" t="s">
        <v>152</v>
      </c>
      <c r="C68" s="48" t="s">
        <v>234</v>
      </c>
      <c r="D68" s="41" t="s">
        <v>71</v>
      </c>
      <c r="E68" s="10"/>
      <c r="F68" s="11"/>
      <c r="H68" s="10"/>
      <c r="I68" s="11"/>
    </row>
    <row r="69" spans="2:9" ht="15.75">
      <c r="B69" s="58" t="s">
        <v>154</v>
      </c>
      <c r="C69" s="32" t="s">
        <v>13</v>
      </c>
      <c r="D69" s="36">
        <v>79</v>
      </c>
      <c r="E69" s="10">
        <f t="shared" si="0"/>
        <v>1</v>
      </c>
      <c r="F69" s="11" t="str">
        <f t="shared" si="1"/>
        <v xml:space="preserve"> </v>
      </c>
      <c r="H69" s="10"/>
      <c r="I69" s="11"/>
    </row>
    <row r="70" spans="2:9" ht="15.75">
      <c r="B70" s="53" t="s">
        <v>155</v>
      </c>
      <c r="C70" s="32" t="s">
        <v>14</v>
      </c>
      <c r="D70" s="37">
        <v>79</v>
      </c>
      <c r="E70" s="10">
        <f t="shared" si="0"/>
        <v>1</v>
      </c>
      <c r="F70" s="11" t="str">
        <f t="shared" si="1"/>
        <v xml:space="preserve"> </v>
      </c>
      <c r="H70" s="10"/>
      <c r="I70" s="11"/>
    </row>
    <row r="71" spans="2:9" ht="15.75">
      <c r="B71" s="53" t="s">
        <v>156</v>
      </c>
      <c r="C71" s="32" t="s">
        <v>15</v>
      </c>
      <c r="D71" s="37">
        <v>79</v>
      </c>
      <c r="E71" s="10">
        <f t="shared" si="0"/>
        <v>1</v>
      </c>
      <c r="F71" s="11" t="str">
        <f t="shared" si="1"/>
        <v xml:space="preserve"> </v>
      </c>
      <c r="H71" s="10"/>
      <c r="I71" s="11"/>
    </row>
    <row r="72" spans="2:9" ht="15.75">
      <c r="B72" s="53" t="s">
        <v>157</v>
      </c>
      <c r="C72" s="32" t="s">
        <v>16</v>
      </c>
      <c r="D72" s="37">
        <v>78</v>
      </c>
      <c r="E72" s="10">
        <f t="shared" si="0"/>
        <v>1</v>
      </c>
      <c r="F72" s="11" t="str">
        <f t="shared" ref="F72:F121" si="2">IF(E72=1," ","Не заполнено")</f>
        <v xml:space="preserve"> </v>
      </c>
      <c r="H72" s="10"/>
      <c r="I72" s="11"/>
    </row>
    <row r="73" spans="2:9" ht="15.75">
      <c r="B73" s="53" t="s">
        <v>153</v>
      </c>
      <c r="C73" s="32" t="s">
        <v>17</v>
      </c>
      <c r="D73" s="37">
        <v>80</v>
      </c>
      <c r="E73" s="10">
        <f t="shared" ref="E73:E121" si="3">COUNTA(D73)</f>
        <v>1</v>
      </c>
      <c r="F73" s="11" t="str">
        <f t="shared" si="2"/>
        <v xml:space="preserve"> </v>
      </c>
      <c r="H73" s="10"/>
      <c r="I73" s="11"/>
    </row>
    <row r="74" spans="2:9" ht="15.75">
      <c r="B74" s="53" t="s">
        <v>158</v>
      </c>
      <c r="C74" s="32" t="s">
        <v>18</v>
      </c>
      <c r="D74" s="37">
        <v>80</v>
      </c>
      <c r="E74" s="10">
        <f t="shared" si="3"/>
        <v>1</v>
      </c>
      <c r="F74" s="11" t="str">
        <f t="shared" si="2"/>
        <v xml:space="preserve"> </v>
      </c>
      <c r="H74" s="10"/>
      <c r="I74" s="11"/>
    </row>
    <row r="75" spans="2:9" ht="31.5">
      <c r="B75" s="53" t="s">
        <v>159</v>
      </c>
      <c r="C75" s="32" t="s">
        <v>19</v>
      </c>
      <c r="D75" s="37">
        <v>75</v>
      </c>
      <c r="E75" s="10">
        <f t="shared" si="3"/>
        <v>1</v>
      </c>
      <c r="F75" s="11" t="str">
        <f t="shared" si="2"/>
        <v xml:space="preserve"> </v>
      </c>
      <c r="H75" s="10"/>
      <c r="I75" s="11"/>
    </row>
    <row r="76" spans="2:9" ht="15.75">
      <c r="B76" s="53" t="s">
        <v>160</v>
      </c>
      <c r="C76" s="32" t="s">
        <v>20</v>
      </c>
      <c r="D76" s="37">
        <v>80</v>
      </c>
      <c r="E76" s="10">
        <f t="shared" si="3"/>
        <v>1</v>
      </c>
      <c r="F76" s="11" t="str">
        <f t="shared" si="2"/>
        <v xml:space="preserve"> </v>
      </c>
      <c r="H76" s="10"/>
      <c r="I76" s="11"/>
    </row>
    <row r="77" spans="2:9" ht="15.75">
      <c r="B77" s="53" t="s">
        <v>161</v>
      </c>
      <c r="C77" s="32" t="s">
        <v>21</v>
      </c>
      <c r="D77" s="37">
        <v>80</v>
      </c>
      <c r="E77" s="10">
        <f t="shared" si="3"/>
        <v>1</v>
      </c>
      <c r="F77" s="11" t="str">
        <f t="shared" si="2"/>
        <v xml:space="preserve"> </v>
      </c>
      <c r="H77" s="10"/>
      <c r="I77" s="11"/>
    </row>
    <row r="78" spans="2:9" ht="31.5">
      <c r="B78" s="53" t="s">
        <v>162</v>
      </c>
      <c r="C78" s="32" t="s">
        <v>22</v>
      </c>
      <c r="D78" s="37">
        <v>80</v>
      </c>
      <c r="E78" s="10">
        <f t="shared" si="3"/>
        <v>1</v>
      </c>
      <c r="F78" s="11" t="str">
        <f t="shared" si="2"/>
        <v xml:space="preserve"> </v>
      </c>
      <c r="H78" s="10"/>
      <c r="I78" s="11"/>
    </row>
    <row r="79" spans="2:9" ht="32.25" thickBot="1">
      <c r="B79" s="55" t="s">
        <v>163</v>
      </c>
      <c r="C79" s="39" t="s">
        <v>23</v>
      </c>
      <c r="D79" s="40">
        <v>80</v>
      </c>
      <c r="E79" s="10">
        <f t="shared" si="3"/>
        <v>1</v>
      </c>
      <c r="F79" s="11" t="str">
        <f t="shared" si="2"/>
        <v xml:space="preserve"> </v>
      </c>
      <c r="H79" s="14"/>
      <c r="I79" s="15"/>
    </row>
    <row r="80" spans="2:9" ht="21" thickBot="1">
      <c r="B80" s="54" t="s">
        <v>164</v>
      </c>
      <c r="C80" s="60" t="s">
        <v>209</v>
      </c>
      <c r="D80" s="41" t="s">
        <v>71</v>
      </c>
      <c r="E80" s="10"/>
      <c r="F80" s="11"/>
      <c r="H80" s="14"/>
      <c r="I80" s="15"/>
    </row>
    <row r="81" spans="2:9" ht="31.5">
      <c r="B81" s="51" t="s">
        <v>165</v>
      </c>
      <c r="C81" s="35" t="s">
        <v>23</v>
      </c>
      <c r="D81" s="36">
        <v>80</v>
      </c>
      <c r="E81" s="10">
        <f t="shared" si="3"/>
        <v>1</v>
      </c>
      <c r="F81" s="11" t="str">
        <f t="shared" si="2"/>
        <v xml:space="preserve"> </v>
      </c>
      <c r="H81" s="10"/>
      <c r="I81" s="11"/>
    </row>
    <row r="82" spans="2:9" ht="47.25">
      <c r="B82" s="53" t="s">
        <v>166</v>
      </c>
      <c r="C82" s="32" t="s">
        <v>245</v>
      </c>
      <c r="D82" s="37">
        <v>0</v>
      </c>
      <c r="E82" s="10">
        <f t="shared" si="3"/>
        <v>1</v>
      </c>
      <c r="F82" s="11" t="str">
        <f t="shared" si="2"/>
        <v xml:space="preserve"> </v>
      </c>
      <c r="H82" s="14"/>
      <c r="I82" s="15"/>
    </row>
    <row r="83" spans="2:9" ht="47.25">
      <c r="B83" s="53" t="s">
        <v>167</v>
      </c>
      <c r="C83" s="32" t="s">
        <v>24</v>
      </c>
      <c r="D83" s="37">
        <v>68</v>
      </c>
      <c r="E83" s="10">
        <f t="shared" si="3"/>
        <v>1</v>
      </c>
      <c r="F83" s="11" t="str">
        <f t="shared" si="2"/>
        <v xml:space="preserve"> </v>
      </c>
      <c r="H83" s="14"/>
      <c r="I83" s="15"/>
    </row>
    <row r="84" spans="2:9" ht="47.25">
      <c r="B84" s="53" t="s">
        <v>168</v>
      </c>
      <c r="C84" s="32" t="s">
        <v>25</v>
      </c>
      <c r="D84" s="37">
        <v>71</v>
      </c>
      <c r="E84" s="10">
        <f t="shared" si="3"/>
        <v>1</v>
      </c>
      <c r="F84" s="11" t="str">
        <f t="shared" si="2"/>
        <v xml:space="preserve"> </v>
      </c>
      <c r="H84" s="10"/>
      <c r="I84" s="11"/>
    </row>
    <row r="85" spans="2:9" ht="31.5">
      <c r="B85" s="53" t="s">
        <v>169</v>
      </c>
      <c r="C85" s="32" t="s">
        <v>26</v>
      </c>
      <c r="D85" s="37">
        <v>70</v>
      </c>
      <c r="E85" s="10">
        <f t="shared" si="3"/>
        <v>1</v>
      </c>
      <c r="F85" s="11" t="str">
        <f t="shared" si="2"/>
        <v xml:space="preserve"> </v>
      </c>
      <c r="H85" s="14"/>
      <c r="I85" s="15"/>
    </row>
    <row r="86" spans="2:9" ht="31.5">
      <c r="B86" s="53" t="s">
        <v>170</v>
      </c>
      <c r="C86" s="32" t="s">
        <v>27</v>
      </c>
      <c r="D86" s="37">
        <v>80</v>
      </c>
      <c r="E86" s="10">
        <f t="shared" si="3"/>
        <v>1</v>
      </c>
      <c r="F86" s="11" t="str">
        <f t="shared" si="2"/>
        <v xml:space="preserve"> </v>
      </c>
      <c r="H86" s="14"/>
      <c r="I86" s="15"/>
    </row>
    <row r="87" spans="2:9" ht="47.25">
      <c r="B87" s="53" t="s">
        <v>171</v>
      </c>
      <c r="C87" s="32" t="s">
        <v>28</v>
      </c>
      <c r="D87" s="37">
        <v>80</v>
      </c>
      <c r="E87" s="10">
        <f t="shared" si="3"/>
        <v>1</v>
      </c>
      <c r="F87" s="11" t="str">
        <f t="shared" si="2"/>
        <v xml:space="preserve"> </v>
      </c>
      <c r="H87" s="10"/>
      <c r="I87" s="11"/>
    </row>
    <row r="88" spans="2:9" ht="47.25">
      <c r="B88" s="53" t="s">
        <v>172</v>
      </c>
      <c r="C88" s="32" t="s">
        <v>29</v>
      </c>
      <c r="D88" s="37">
        <v>78</v>
      </c>
      <c r="E88" s="10">
        <f t="shared" si="3"/>
        <v>1</v>
      </c>
      <c r="F88" s="11" t="str">
        <f t="shared" si="2"/>
        <v xml:space="preserve"> </v>
      </c>
      <c r="H88" s="14"/>
      <c r="I88" s="15"/>
    </row>
    <row r="89" spans="2:9" ht="47.25">
      <c r="B89" s="53" t="s">
        <v>173</v>
      </c>
      <c r="C89" s="32" t="s">
        <v>30</v>
      </c>
      <c r="D89" s="37">
        <v>80</v>
      </c>
      <c r="E89" s="10">
        <f t="shared" si="3"/>
        <v>1</v>
      </c>
      <c r="F89" s="11" t="str">
        <f t="shared" si="2"/>
        <v xml:space="preserve"> </v>
      </c>
      <c r="H89" s="14"/>
      <c r="I89" s="15"/>
    </row>
    <row r="90" spans="2:9" ht="31.5">
      <c r="B90" s="53" t="s">
        <v>174</v>
      </c>
      <c r="C90" s="32" t="s">
        <v>31</v>
      </c>
      <c r="D90" s="37">
        <v>80</v>
      </c>
      <c r="E90" s="10">
        <f t="shared" si="3"/>
        <v>1</v>
      </c>
      <c r="F90" s="11" t="str">
        <f t="shared" si="2"/>
        <v xml:space="preserve"> </v>
      </c>
      <c r="H90" s="10"/>
      <c r="I90" s="11"/>
    </row>
    <row r="91" spans="2:9" ht="32.25" thickBot="1">
      <c r="B91" s="52" t="s">
        <v>175</v>
      </c>
      <c r="C91" s="46" t="s">
        <v>32</v>
      </c>
      <c r="D91" s="43">
        <v>80</v>
      </c>
      <c r="E91" s="10">
        <f t="shared" si="3"/>
        <v>1</v>
      </c>
      <c r="F91" s="11" t="str">
        <f t="shared" si="2"/>
        <v xml:space="preserve"> </v>
      </c>
      <c r="H91" s="14"/>
      <c r="I91" s="15"/>
    </row>
    <row r="92" spans="2:9" ht="61.5" thickBot="1">
      <c r="B92" s="54" t="s">
        <v>176</v>
      </c>
      <c r="C92" s="60" t="s">
        <v>208</v>
      </c>
      <c r="D92" s="41" t="s">
        <v>71</v>
      </c>
      <c r="E92" s="10"/>
      <c r="F92" s="11"/>
      <c r="H92" s="14"/>
      <c r="I92" s="15"/>
    </row>
    <row r="93" spans="2:9" ht="32.25" thickBot="1">
      <c r="B93" s="51" t="s">
        <v>178</v>
      </c>
      <c r="C93" s="48" t="s">
        <v>33</v>
      </c>
      <c r="D93" s="41" t="s">
        <v>71</v>
      </c>
      <c r="E93" s="10"/>
      <c r="F93" s="11"/>
      <c r="H93" s="14"/>
      <c r="I93" s="15"/>
    </row>
    <row r="94" spans="2:9" ht="34.5">
      <c r="B94" s="53" t="s">
        <v>179</v>
      </c>
      <c r="C94" s="32" t="s">
        <v>235</v>
      </c>
      <c r="D94" s="36">
        <v>0</v>
      </c>
      <c r="E94" s="10">
        <f t="shared" si="3"/>
        <v>1</v>
      </c>
      <c r="F94" s="11" t="str">
        <f t="shared" si="2"/>
        <v xml:space="preserve"> </v>
      </c>
      <c r="H94" s="16"/>
    </row>
    <row r="95" spans="2:9" ht="35.25" thickBot="1">
      <c r="B95" s="52" t="s">
        <v>180</v>
      </c>
      <c r="C95" s="46" t="s">
        <v>236</v>
      </c>
      <c r="D95" s="43">
        <v>0</v>
      </c>
      <c r="E95" s="10">
        <f t="shared" si="3"/>
        <v>1</v>
      </c>
      <c r="F95" s="11" t="str">
        <f t="shared" si="2"/>
        <v xml:space="preserve"> </v>
      </c>
      <c r="H95" s="16"/>
    </row>
    <row r="96" spans="2:9" ht="21" thickBot="1">
      <c r="B96" s="54" t="s">
        <v>177</v>
      </c>
      <c r="C96" s="60" t="s">
        <v>207</v>
      </c>
      <c r="D96" s="41" t="s">
        <v>71</v>
      </c>
      <c r="E96" s="10"/>
      <c r="F96" s="11"/>
      <c r="H96" s="17"/>
    </row>
    <row r="97" spans="2:8" ht="16.5" thickBot="1">
      <c r="B97" s="54" t="s">
        <v>181</v>
      </c>
      <c r="C97" s="49" t="s">
        <v>34</v>
      </c>
      <c r="D97" s="41" t="s">
        <v>71</v>
      </c>
      <c r="E97" s="10"/>
      <c r="F97" s="11"/>
      <c r="H97" s="16"/>
    </row>
    <row r="98" spans="2:8" ht="15.75">
      <c r="B98" s="51" t="s">
        <v>182</v>
      </c>
      <c r="C98" s="35" t="s">
        <v>35</v>
      </c>
      <c r="D98" s="36">
        <v>6</v>
      </c>
      <c r="E98" s="10">
        <f t="shared" si="3"/>
        <v>1</v>
      </c>
      <c r="F98" s="11" t="str">
        <f t="shared" si="2"/>
        <v xml:space="preserve"> </v>
      </c>
      <c r="H98" s="18"/>
    </row>
    <row r="99" spans="2:8" ht="15.75">
      <c r="B99" s="53" t="s">
        <v>183</v>
      </c>
      <c r="C99" s="32" t="s">
        <v>36</v>
      </c>
      <c r="D99" s="37">
        <v>2</v>
      </c>
      <c r="E99" s="10">
        <f t="shared" si="3"/>
        <v>1</v>
      </c>
      <c r="F99" s="11" t="str">
        <f t="shared" si="2"/>
        <v xml:space="preserve"> </v>
      </c>
      <c r="H99" s="16"/>
    </row>
    <row r="100" spans="2:8" ht="15.75">
      <c r="B100" s="53" t="s">
        <v>184</v>
      </c>
      <c r="C100" s="32" t="s">
        <v>37</v>
      </c>
      <c r="D100" s="37">
        <v>6</v>
      </c>
      <c r="E100" s="10">
        <f t="shared" si="3"/>
        <v>1</v>
      </c>
      <c r="F100" s="11" t="str">
        <f t="shared" si="2"/>
        <v xml:space="preserve"> </v>
      </c>
      <c r="H100" s="17"/>
    </row>
    <row r="101" spans="2:8" ht="15.75">
      <c r="B101" s="53" t="s">
        <v>185</v>
      </c>
      <c r="C101" s="32" t="s">
        <v>38</v>
      </c>
      <c r="D101" s="37">
        <v>1</v>
      </c>
      <c r="E101" s="10">
        <f t="shared" si="3"/>
        <v>1</v>
      </c>
      <c r="F101" s="11" t="str">
        <f t="shared" si="2"/>
        <v xml:space="preserve"> </v>
      </c>
      <c r="H101" s="17"/>
    </row>
    <row r="102" spans="2:8" ht="16.5" thickBot="1">
      <c r="B102" s="53" t="s">
        <v>187</v>
      </c>
      <c r="C102" s="32" t="s">
        <v>186</v>
      </c>
      <c r="D102" s="37">
        <v>0</v>
      </c>
      <c r="E102" s="10">
        <f t="shared" si="3"/>
        <v>1</v>
      </c>
      <c r="F102" s="11" t="str">
        <f t="shared" si="2"/>
        <v xml:space="preserve"> </v>
      </c>
      <c r="H102"/>
    </row>
    <row r="103" spans="2:8" ht="16.5" thickBot="1">
      <c r="B103" s="54" t="s">
        <v>188</v>
      </c>
      <c r="C103" s="49" t="s">
        <v>39</v>
      </c>
      <c r="D103" s="41" t="s">
        <v>71</v>
      </c>
      <c r="E103" s="10"/>
      <c r="F103" s="11"/>
      <c r="H103"/>
    </row>
    <row r="104" spans="2:8" ht="15.75">
      <c r="B104" s="51" t="s">
        <v>189</v>
      </c>
      <c r="C104" s="35" t="s">
        <v>40</v>
      </c>
      <c r="D104" s="36">
        <v>4</v>
      </c>
      <c r="E104" s="10">
        <f t="shared" si="3"/>
        <v>1</v>
      </c>
      <c r="F104" s="11" t="str">
        <f t="shared" si="2"/>
        <v xml:space="preserve"> </v>
      </c>
    </row>
    <row r="105" spans="2:8" ht="15.75">
      <c r="B105" s="53" t="s">
        <v>190</v>
      </c>
      <c r="C105" s="32" t="s">
        <v>41</v>
      </c>
      <c r="D105" s="37">
        <v>4</v>
      </c>
      <c r="E105" s="10">
        <f t="shared" si="3"/>
        <v>1</v>
      </c>
      <c r="F105" s="11" t="str">
        <f t="shared" si="2"/>
        <v xml:space="preserve"> </v>
      </c>
    </row>
    <row r="106" spans="2:8" ht="16.5" thickBot="1">
      <c r="B106" s="52" t="s">
        <v>191</v>
      </c>
      <c r="C106" s="46" t="s">
        <v>42</v>
      </c>
      <c r="D106" s="43">
        <v>4</v>
      </c>
      <c r="E106" s="10">
        <f t="shared" si="3"/>
        <v>1</v>
      </c>
      <c r="F106" s="11" t="str">
        <f t="shared" si="2"/>
        <v xml:space="preserve"> </v>
      </c>
    </row>
    <row r="107" spans="2:8" ht="16.5" thickBot="1">
      <c r="B107" s="54" t="s">
        <v>192</v>
      </c>
      <c r="C107" s="49" t="s">
        <v>43</v>
      </c>
      <c r="D107" s="41" t="s">
        <v>71</v>
      </c>
      <c r="E107" s="10"/>
      <c r="F107" s="11"/>
    </row>
    <row r="108" spans="2:8" ht="15.75">
      <c r="B108" s="51" t="s">
        <v>193</v>
      </c>
      <c r="C108" s="35" t="s">
        <v>44</v>
      </c>
      <c r="D108" s="36">
        <v>6</v>
      </c>
      <c r="E108" s="10">
        <f t="shared" si="3"/>
        <v>1</v>
      </c>
      <c r="F108" s="11" t="str">
        <f t="shared" si="2"/>
        <v xml:space="preserve"> </v>
      </c>
    </row>
    <row r="109" spans="2:8" ht="15.75">
      <c r="B109" s="53" t="s">
        <v>194</v>
      </c>
      <c r="C109" s="32" t="s">
        <v>45</v>
      </c>
      <c r="D109" s="37">
        <v>6</v>
      </c>
      <c r="E109" s="10">
        <f t="shared" si="3"/>
        <v>1</v>
      </c>
      <c r="F109" s="11" t="str">
        <f t="shared" si="2"/>
        <v xml:space="preserve"> </v>
      </c>
    </row>
    <row r="110" spans="2:8" ht="15.75">
      <c r="B110" s="53" t="s">
        <v>195</v>
      </c>
      <c r="C110" s="32" t="s">
        <v>49</v>
      </c>
      <c r="D110" s="37">
        <v>6</v>
      </c>
      <c r="E110" s="10">
        <f t="shared" si="3"/>
        <v>1</v>
      </c>
      <c r="F110" s="11" t="str">
        <f t="shared" si="2"/>
        <v xml:space="preserve"> </v>
      </c>
    </row>
    <row r="111" spans="2:8" ht="15.75">
      <c r="B111" s="53" t="s">
        <v>196</v>
      </c>
      <c r="C111" s="32" t="s">
        <v>50</v>
      </c>
      <c r="D111" s="37">
        <v>3</v>
      </c>
      <c r="E111" s="10">
        <f t="shared" si="3"/>
        <v>1</v>
      </c>
      <c r="F111" s="11" t="str">
        <f t="shared" si="2"/>
        <v xml:space="preserve"> </v>
      </c>
    </row>
    <row r="112" spans="2:8" ht="15.75">
      <c r="B112" s="53" t="s">
        <v>197</v>
      </c>
      <c r="C112" s="32" t="s">
        <v>51</v>
      </c>
      <c r="D112" s="37">
        <v>4</v>
      </c>
      <c r="E112" s="10">
        <f t="shared" si="3"/>
        <v>1</v>
      </c>
      <c r="F112" s="11" t="str">
        <f t="shared" si="2"/>
        <v xml:space="preserve"> </v>
      </c>
    </row>
    <row r="113" spans="2:6" ht="16.5" thickBot="1">
      <c r="B113" s="52" t="s">
        <v>198</v>
      </c>
      <c r="C113" s="46" t="s">
        <v>46</v>
      </c>
      <c r="D113" s="37">
        <v>5</v>
      </c>
      <c r="E113" s="10">
        <f t="shared" si="3"/>
        <v>1</v>
      </c>
      <c r="F113" s="11" t="str">
        <f t="shared" si="2"/>
        <v xml:space="preserve"> </v>
      </c>
    </row>
    <row r="114" spans="2:6" ht="16.5" thickBot="1">
      <c r="B114" s="54" t="s">
        <v>199</v>
      </c>
      <c r="C114" s="49" t="s">
        <v>47</v>
      </c>
      <c r="D114" s="41" t="s">
        <v>71</v>
      </c>
      <c r="E114" s="10"/>
      <c r="F114" s="11"/>
    </row>
    <row r="115" spans="2:6" ht="15.75">
      <c r="B115" s="51" t="s">
        <v>200</v>
      </c>
      <c r="C115" s="35" t="s">
        <v>52</v>
      </c>
      <c r="D115" s="37">
        <v>2</v>
      </c>
      <c r="E115" s="10">
        <f t="shared" si="3"/>
        <v>1</v>
      </c>
      <c r="F115" s="11" t="str">
        <f t="shared" si="2"/>
        <v xml:space="preserve"> </v>
      </c>
    </row>
    <row r="116" spans="2:6" ht="31.5">
      <c r="B116" s="53" t="s">
        <v>201</v>
      </c>
      <c r="C116" s="32" t="s">
        <v>53</v>
      </c>
      <c r="D116" s="37">
        <v>4</v>
      </c>
      <c r="E116" s="10">
        <f t="shared" si="3"/>
        <v>1</v>
      </c>
      <c r="F116" s="11" t="str">
        <f t="shared" si="2"/>
        <v xml:space="preserve"> </v>
      </c>
    </row>
    <row r="117" spans="2:6" ht="15.75">
      <c r="B117" s="53" t="s">
        <v>202</v>
      </c>
      <c r="C117" s="32" t="s">
        <v>54</v>
      </c>
      <c r="D117" s="37">
        <v>4</v>
      </c>
      <c r="E117" s="10">
        <f t="shared" si="3"/>
        <v>1</v>
      </c>
      <c r="F117" s="11" t="str">
        <f t="shared" si="2"/>
        <v xml:space="preserve"> </v>
      </c>
    </row>
    <row r="118" spans="2:6" ht="31.5">
      <c r="B118" s="53" t="s">
        <v>203</v>
      </c>
      <c r="C118" s="32" t="s">
        <v>55</v>
      </c>
      <c r="D118" s="37">
        <v>2</v>
      </c>
      <c r="E118" s="10">
        <f t="shared" si="3"/>
        <v>1</v>
      </c>
      <c r="F118" s="11" t="str">
        <f t="shared" si="2"/>
        <v xml:space="preserve"> </v>
      </c>
    </row>
    <row r="119" spans="2:6" ht="15.75">
      <c r="B119" s="53" t="s">
        <v>204</v>
      </c>
      <c r="C119" s="32" t="s">
        <v>56</v>
      </c>
      <c r="D119" s="37">
        <v>3</v>
      </c>
      <c r="E119" s="10">
        <f t="shared" si="3"/>
        <v>1</v>
      </c>
      <c r="F119" s="11" t="str">
        <f t="shared" si="2"/>
        <v xml:space="preserve"> </v>
      </c>
    </row>
    <row r="120" spans="2:6" ht="31.5">
      <c r="B120" s="53" t="s">
        <v>205</v>
      </c>
      <c r="C120" s="32" t="s">
        <v>57</v>
      </c>
      <c r="D120" s="37">
        <v>2</v>
      </c>
      <c r="E120" s="10">
        <f t="shared" si="3"/>
        <v>1</v>
      </c>
      <c r="F120" s="11" t="str">
        <f t="shared" si="2"/>
        <v xml:space="preserve"> </v>
      </c>
    </row>
    <row r="121" spans="2:6" ht="48" thickBot="1">
      <c r="B121" s="55" t="s">
        <v>206</v>
      </c>
      <c r="C121" s="39" t="s">
        <v>48</v>
      </c>
      <c r="D121" s="40">
        <v>6</v>
      </c>
      <c r="E121" s="10">
        <f t="shared" si="3"/>
        <v>1</v>
      </c>
      <c r="F121" s="11" t="str">
        <f t="shared" si="2"/>
        <v xml:space="preserve"> </v>
      </c>
    </row>
    <row r="123" spans="2:6" ht="15" customHeight="1">
      <c r="B123" s="28" t="s">
        <v>237</v>
      </c>
      <c r="C123" s="1"/>
      <c r="D123" s="15"/>
      <c r="E123" s="14"/>
      <c r="F123" s="15"/>
    </row>
    <row r="124" spans="2:6" ht="7.5" customHeight="1">
      <c r="B124" s="28"/>
      <c r="C124" s="1"/>
      <c r="D124" s="15"/>
      <c r="E124" s="14"/>
      <c r="F124" s="15"/>
    </row>
    <row r="125" spans="2:6" ht="15.75">
      <c r="B125" s="29"/>
      <c r="C125" s="19" t="s">
        <v>247</v>
      </c>
      <c r="D125" s="15"/>
      <c r="E125" s="10">
        <f>COUNTA(C125)</f>
        <v>1</v>
      </c>
      <c r="F125" s="11" t="str">
        <f>IF(E125=1," ","Не заполнено")</f>
        <v xml:space="preserve"> </v>
      </c>
    </row>
    <row r="126" spans="2:6">
      <c r="B126" s="29"/>
      <c r="C126" s="20" t="s">
        <v>85</v>
      </c>
      <c r="D126" s="15"/>
      <c r="E126" s="14"/>
      <c r="F126" s="15"/>
    </row>
    <row r="127" spans="2:6" ht="15.75">
      <c r="B127" s="28" t="s">
        <v>88</v>
      </c>
      <c r="C127" s="1"/>
      <c r="D127" s="15"/>
      <c r="E127" s="14"/>
      <c r="F127" s="15"/>
    </row>
    <row r="128" spans="2:6" ht="15.75">
      <c r="C128" s="19" t="s">
        <v>249</v>
      </c>
      <c r="D128" s="15"/>
      <c r="E128" s="10">
        <f>COUNTA(C128)</f>
        <v>1</v>
      </c>
      <c r="F128" s="11" t="str">
        <f>IF(E128=1," ","Не заполнено")</f>
        <v xml:space="preserve"> </v>
      </c>
    </row>
    <row r="129" spans="2:6">
      <c r="B129" s="29"/>
      <c r="C129" s="20" t="s">
        <v>86</v>
      </c>
      <c r="D129" s="15"/>
      <c r="E129" s="14"/>
      <c r="F129" s="15"/>
    </row>
    <row r="130" spans="2:6" ht="6" customHeight="1">
      <c r="B130" s="29"/>
      <c r="C130" s="1"/>
      <c r="D130" s="15"/>
      <c r="E130" s="14"/>
      <c r="F130" s="15"/>
    </row>
    <row r="131" spans="2:6" ht="15.75">
      <c r="B131" s="29"/>
      <c r="C131" s="19" t="s">
        <v>248</v>
      </c>
      <c r="D131" s="15"/>
      <c r="E131" s="10">
        <f>COUNTA(C131)</f>
        <v>1</v>
      </c>
      <c r="F131" s="11" t="str">
        <f>IF(E131=1," ","Не заполнено")</f>
        <v xml:space="preserve"> </v>
      </c>
    </row>
    <row r="132" spans="2:6">
      <c r="B132" s="29"/>
      <c r="C132" s="21" t="s">
        <v>87</v>
      </c>
      <c r="D132" s="15"/>
      <c r="E132" s="14"/>
      <c r="F132" s="15"/>
    </row>
    <row r="133" spans="2:6" ht="15.75">
      <c r="B133" s="29"/>
      <c r="C133" s="1"/>
      <c r="D133" s="15"/>
      <c r="E133" s="14"/>
      <c r="F133" s="15"/>
    </row>
    <row r="134" spans="2:6" ht="15.75">
      <c r="B134" s="29" t="s">
        <v>89</v>
      </c>
      <c r="C134" s="22">
        <v>44665</v>
      </c>
      <c r="D134" s="15"/>
      <c r="E134" s="10">
        <f>COUNTA(C134)</f>
        <v>1</v>
      </c>
      <c r="F134" s="11" t="str">
        <f>IF(E134=1," ","Не заполнено")</f>
        <v xml:space="preserve"> </v>
      </c>
    </row>
    <row r="135" spans="2:6" ht="15.75">
      <c r="B135" s="29"/>
      <c r="C135" s="1"/>
      <c r="D135" s="15"/>
      <c r="E135" s="31">
        <f>COUNT(E6:E134)</f>
        <v>98</v>
      </c>
      <c r="F135" s="15"/>
    </row>
    <row r="136" spans="2:6" ht="35.25" customHeight="1">
      <c r="B136" s="29"/>
      <c r="C136" s="23" t="str">
        <f>IF(E136=E135,"Спасибо, Вы заполнили все необходимые ячейки, отчет принимается к рассмотрению содержания по существу","   ")</f>
        <v>Спасибо, Вы заполнили все необходимые ячейки, отчет принимается к рассмотрению содержания по существу</v>
      </c>
      <c r="D136" s="15"/>
      <c r="E136" s="14">
        <f>SUM(E6:E134)</f>
        <v>98</v>
      </c>
    </row>
    <row r="137" spans="2:6" ht="47.25" customHeight="1">
      <c r="B137" s="29"/>
      <c r="C137" s="24" t="str">
        <f>IF(E136&lt;E135,"Не заполнены ВСЕ обязательные для заполнения ячейки . Красных слов(Не заполнено) быть не должно! Отчет НЕ МОЖЕТ БЫТЬ ПРИНЯТ  к зачету И БУДЕТ ВОЗВРАЩЕН на доработку","")</f>
        <v/>
      </c>
      <c r="D137" s="15"/>
      <c r="E137" s="14"/>
      <c r="F137" s="15"/>
    </row>
    <row r="138" spans="2:6" ht="26.25">
      <c r="B138" s="3"/>
      <c r="C138" s="6"/>
      <c r="E138" s="16" t="s">
        <v>76</v>
      </c>
    </row>
    <row r="139" spans="2:6" ht="26.25">
      <c r="B139" s="30"/>
      <c r="C139" s="25"/>
      <c r="E139" s="16" t="s">
        <v>77</v>
      </c>
    </row>
    <row r="140" spans="2:6" ht="15.75">
      <c r="B140" s="3"/>
      <c r="C140" s="26"/>
      <c r="E140" s="17" t="s">
        <v>78</v>
      </c>
    </row>
    <row r="141" spans="2:6" ht="26.25">
      <c r="B141" s="3"/>
      <c r="C141" s="6"/>
      <c r="E141" s="16" t="s">
        <v>79</v>
      </c>
    </row>
    <row r="142" spans="2:6" ht="15.75">
      <c r="B142" s="3"/>
      <c r="C142" s="27"/>
      <c r="E142" s="18" t="s">
        <v>80</v>
      </c>
    </row>
    <row r="143" spans="2:6" ht="15.75">
      <c r="B143" s="3"/>
      <c r="C143" s="27"/>
      <c r="E143" s="16" t="s">
        <v>81</v>
      </c>
    </row>
    <row r="144" spans="2:6" ht="15.75">
      <c r="B144" s="3"/>
      <c r="C144" s="6"/>
      <c r="E144" s="17" t="s">
        <v>82</v>
      </c>
    </row>
    <row r="145" spans="2:5" ht="15.75">
      <c r="B145" s="3"/>
      <c r="C145" s="6"/>
      <c r="E145" s="17" t="s">
        <v>75</v>
      </c>
    </row>
    <row r="146" spans="2:5" ht="15.75">
      <c r="B146" s="3"/>
      <c r="C146" s="6"/>
    </row>
    <row r="147" spans="2:5" ht="15.75">
      <c r="B147" s="3"/>
      <c r="C147" s="6"/>
      <c r="E147" t="s">
        <v>83</v>
      </c>
    </row>
    <row r="148" spans="2:5" ht="15.75">
      <c r="B148" s="3"/>
      <c r="C148" s="6"/>
      <c r="E148" t="s">
        <v>84</v>
      </c>
    </row>
  </sheetData>
  <sheetProtection sheet="1" selectLockedCells="1"/>
  <mergeCells count="3">
    <mergeCell ref="B7:C7"/>
    <mergeCell ref="D4:D8"/>
    <mergeCell ref="B5:C6"/>
  </mergeCells>
  <conditionalFormatting sqref="C134">
    <cfRule type="cellIs" dxfId="0" priority="1" operator="greaterThan">
      <formula>0</formula>
    </cfRule>
  </conditionalFormatting>
  <dataValidations count="2">
    <dataValidation type="date" operator="greaterThanOrEqual" allowBlank="1" showInputMessage="1" showErrorMessage="1" errorTitle="ошибка ввода данных" error="введена дата ранее окончания отчетного периода" sqref="C134">
      <formula1>43101</formula1>
    </dataValidation>
    <dataValidation operator="greaterThanOrEqual" allowBlank="1" showInputMessage="1" showErrorMessage="1" sqref="D82"/>
  </dataValidations>
  <pageMargins left="0.7" right="0.7" top="0.75" bottom="0.75" header="0.3" footer="0.3"/>
  <pageSetup paperSize="9" scale="91" orientation="portrait" r:id="rId1"/>
  <colBreaks count="1" manualBreakCount="1">
    <brk id="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user</cp:lastModifiedBy>
  <cp:lastPrinted>2021-10-06T09:31:22Z</cp:lastPrinted>
  <dcterms:created xsi:type="dcterms:W3CDTF">2021-10-05T14:22:03Z</dcterms:created>
  <dcterms:modified xsi:type="dcterms:W3CDTF">2022-04-26T13:21:54Z</dcterms:modified>
</cp:coreProperties>
</file>